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" sheetId="3" r:id="rId1"/>
  </sheets>
  <definedNames>
    <definedName name="_xlnm._FilterDatabase" localSheetId="0" hidden="1">Sheet!$A$4:$XEK$162</definedName>
  </definedNames>
  <calcPr calcId="144525" concurrentCalc="0"/>
</workbook>
</file>

<file path=xl/sharedStrings.xml><?xml version="1.0" encoding="utf-8"?>
<sst xmlns="http://schemas.openxmlformats.org/spreadsheetml/2006/main" count="452" uniqueCount="283">
  <si>
    <t>国家税务总局黄山市徽州区税务局2023年第二季度欠税公告</t>
  </si>
  <si>
    <t xml:space="preserve">填报单位（盖章）：黄山市徽州区税务局                  </t>
  </si>
  <si>
    <t>时间：2023 年7月4日   单位：元</t>
  </si>
  <si>
    <t xml:space="preserve"> 序号</t>
  </si>
  <si>
    <t>欠税人名称</t>
  </si>
  <si>
    <t xml:space="preserve">法定代表人
（负责人）姓名
或业主姓名
</t>
  </si>
  <si>
    <t>纳税人识别号</t>
  </si>
  <si>
    <t xml:space="preserve">居民身份证
或其他有效
证件号码
</t>
  </si>
  <si>
    <t>经营地点</t>
  </si>
  <si>
    <t>欠税税种</t>
  </si>
  <si>
    <t>欠税余额</t>
  </si>
  <si>
    <t xml:space="preserve">其中：
新增欠税
</t>
  </si>
  <si>
    <t>黄山阳光汽车有限公司</t>
  </si>
  <si>
    <t>吴利标</t>
  </si>
  <si>
    <t>91341004783093417R</t>
  </si>
  <si>
    <t>341004********0038</t>
  </si>
  <si>
    <t>黄山市徽州区永佳大道318号</t>
  </si>
  <si>
    <t>房产税</t>
  </si>
  <si>
    <t>城镇土地使用税</t>
  </si>
  <si>
    <t>小计</t>
  </si>
  <si>
    <t>黄山市华峰生物科技有限公司</t>
  </si>
  <si>
    <t>王依龙</t>
  </si>
  <si>
    <t>913410047711344101</t>
  </si>
  <si>
    <t>342723********0019</t>
  </si>
  <si>
    <t>徽州区城东工业园</t>
  </si>
  <si>
    <t>黄山市佳美四方电子衡器有限公司</t>
  </si>
  <si>
    <t>吴有芳</t>
  </si>
  <si>
    <t>91341004790108162Y</t>
  </si>
  <si>
    <t>341002********1022</t>
  </si>
  <si>
    <t>徽州区南山路</t>
  </si>
  <si>
    <t>增值税</t>
  </si>
  <si>
    <t>城市维护建设税</t>
  </si>
  <si>
    <t>黄山海普特化肥有限公司</t>
  </si>
  <si>
    <t>汪华良</t>
  </si>
  <si>
    <t>91341004704955534L</t>
  </si>
  <si>
    <t>341004********0037</t>
  </si>
  <si>
    <t>徽州区徽州东路71号</t>
  </si>
  <si>
    <t>黄山市金土地农资有限公司</t>
  </si>
  <si>
    <t>9134100473165653X5</t>
  </si>
  <si>
    <t>安徽省黄山市徽州区徽州东路218号</t>
  </si>
  <si>
    <t>黄山阳光投资发展有限公司</t>
  </si>
  <si>
    <t>胡锦华</t>
  </si>
  <si>
    <t>91341004066527067T</t>
  </si>
  <si>
    <t>342700********0612</t>
  </si>
  <si>
    <t>徽州区徽州东路218号（阳光大酒店内）</t>
  </si>
  <si>
    <t>黄山佳美机电设备制造有限公司</t>
  </si>
  <si>
    <t>吴有源</t>
  </si>
  <si>
    <t>91341000758504384F</t>
  </si>
  <si>
    <t>342723********1475</t>
  </si>
  <si>
    <t>黄山市徽州区南山路</t>
  </si>
  <si>
    <t>企业所得税</t>
  </si>
  <si>
    <t>黄山阳昕涂料有限公司</t>
  </si>
  <si>
    <t>程起明</t>
  </si>
  <si>
    <t>913410047935783970</t>
  </si>
  <si>
    <t>341004********0012</t>
  </si>
  <si>
    <t>徽州区城东工业园瑶村小区</t>
  </si>
  <si>
    <t>黄山艾科美博建筑材料有限公司</t>
  </si>
  <si>
    <t>赵王丽</t>
  </si>
  <si>
    <t>341004556314814</t>
  </si>
  <si>
    <t>341126********3249</t>
  </si>
  <si>
    <t>徽州区城北工业园</t>
  </si>
  <si>
    <t>印花税</t>
  </si>
  <si>
    <t>安徽黄山酒业有限责任公司</t>
  </si>
  <si>
    <t>冯岩春</t>
  </si>
  <si>
    <t>91341004704950098N</t>
  </si>
  <si>
    <t>342723********0028</t>
  </si>
  <si>
    <t>黄山市徽州区岩寺镇徽州西路６４号</t>
  </si>
  <si>
    <t>黄山市绿生食品有限公司</t>
  </si>
  <si>
    <t>91341004743071598L</t>
  </si>
  <si>
    <t>徽州区徽州东路２号</t>
  </si>
  <si>
    <t>黄山德懋堂酒店物业管理有限公司</t>
  </si>
  <si>
    <t>刘苗苗</t>
  </si>
  <si>
    <t>913410046726452071</t>
  </si>
  <si>
    <t>110102********0887</t>
  </si>
  <si>
    <t>徽州区丰乐湖德懋堂容成仙台（二期）</t>
  </si>
  <si>
    <t>个人所得税</t>
  </si>
  <si>
    <t>黄山德尔特科技有限公司</t>
  </si>
  <si>
    <t>钱文胜</t>
  </si>
  <si>
    <t>91341004695743395L</t>
  </si>
  <si>
    <t>342723********0013</t>
  </si>
  <si>
    <t>安徽省黄山市徽州区城东循环经济园</t>
  </si>
  <si>
    <t>黄山市徽州区鼎安劳务服务有限公司</t>
  </si>
  <si>
    <t>潘昱江</t>
  </si>
  <si>
    <t>91341004095673303M</t>
  </si>
  <si>
    <t>341002********0436</t>
  </si>
  <si>
    <t>徽州区徽州人家２幢１０２号</t>
  </si>
  <si>
    <t>黄山市徽州区锦添服饰有限公司</t>
  </si>
  <si>
    <t>李锦蓉</t>
  </si>
  <si>
    <t>91341004MA2N3GFK0A</t>
  </si>
  <si>
    <t>341004********0821</t>
  </si>
  <si>
    <t>黄山市徽州区城北工业园环城西路27号</t>
  </si>
  <si>
    <t>安徽徽州天榕庄民俗文化发展有限公司</t>
  </si>
  <si>
    <t>91341004MA2NC33F7F</t>
  </si>
  <si>
    <t>黄山市徽州区岩寺镇滨河南路40号</t>
  </si>
  <si>
    <t>黄山市徽州区华锦服装厂</t>
  </si>
  <si>
    <t>余成松</t>
  </si>
  <si>
    <t>91341004MA2NCWQU5H</t>
  </si>
  <si>
    <t>340826********6033</t>
  </si>
  <si>
    <t>黄山市徽州文峰西路9号</t>
  </si>
  <si>
    <t>黄山恒生建设工程有限公司</t>
  </si>
  <si>
    <t>郭书国</t>
  </si>
  <si>
    <t>91341004704955630X</t>
  </si>
  <si>
    <t>340104********0554</t>
  </si>
  <si>
    <t>安徽省黄山市徽州区徽州西路（徽州文化园）</t>
  </si>
  <si>
    <t>黄山维佳集团有限公司瑞佳分公司</t>
  </si>
  <si>
    <t>王玉华</t>
  </si>
  <si>
    <t>913410046775886190</t>
  </si>
  <si>
    <t>342700********0018</t>
  </si>
  <si>
    <t>徽州区岩寺镇黄山路248-11号</t>
  </si>
  <si>
    <t>土地增值税</t>
  </si>
  <si>
    <t>黄山恒峰物流有限公司</t>
  </si>
  <si>
    <t>黄国良</t>
  </si>
  <si>
    <t>91341004570414483W</t>
  </si>
  <si>
    <t>342723********1497</t>
  </si>
  <si>
    <t>黄山市徽州区循环经济园昌盛路6号</t>
  </si>
  <si>
    <t>黄山绿康保健有限公司</t>
  </si>
  <si>
    <t>王长明</t>
  </si>
  <si>
    <t>913410047548692630</t>
  </si>
  <si>
    <t>342700********0037</t>
  </si>
  <si>
    <t>黄山市徽州区城北工业园</t>
  </si>
  <si>
    <t>黄山荣锦置业投资有限公司</t>
  </si>
  <si>
    <t>肖一国</t>
  </si>
  <si>
    <t>913410040822325254</t>
  </si>
  <si>
    <t>342824********4817</t>
  </si>
  <si>
    <t>徽州区岩寺镇西林路与二环路交叉口西侧</t>
  </si>
  <si>
    <t>黄山正志房地产开发有限公司徽州龙华佳苑分公司</t>
  </si>
  <si>
    <t>91341004566385894M</t>
  </si>
  <si>
    <t>徽州区永佳大道61号</t>
  </si>
  <si>
    <t>营业税</t>
  </si>
  <si>
    <t xml:space="preserve"> </t>
  </si>
  <si>
    <t>黄山越洋服饰有限公司</t>
  </si>
  <si>
    <t>楼欣欣</t>
  </si>
  <si>
    <t>91341004343856521K</t>
  </si>
  <si>
    <t>330124********071X</t>
  </si>
  <si>
    <t>黄山市徽州区信行三路149号</t>
  </si>
  <si>
    <t>黄山市世纪园总部经济开发有限公司</t>
  </si>
  <si>
    <t>龙韬</t>
  </si>
  <si>
    <t>91341004553291178U</t>
  </si>
  <si>
    <t>320520********1713</t>
  </si>
  <si>
    <t>安徽省黄山市徽州区城北工业园</t>
  </si>
  <si>
    <t>文理（黄山）新材料科技有限公司</t>
  </si>
  <si>
    <t>田飞</t>
  </si>
  <si>
    <t>91341000557804065A</t>
  </si>
  <si>
    <t>321027********1836</t>
  </si>
  <si>
    <t>安徽省黄山市徽州区循环经济园</t>
  </si>
  <si>
    <t>黄山飞峰徽州公交客运有限责任公司</t>
  </si>
  <si>
    <t>姜玉萍</t>
  </si>
  <si>
    <t>91341004556324844Q</t>
  </si>
  <si>
    <t>340521********0527</t>
  </si>
  <si>
    <t>徽州区城北迎宾大道52号</t>
  </si>
  <si>
    <t>黄山东昇投资集团有限公司</t>
  </si>
  <si>
    <t>徐光亮</t>
  </si>
  <si>
    <t>34100457300202X</t>
  </si>
  <si>
    <t>330824********5318</t>
  </si>
  <si>
    <t>徽州区岩寺镇（徽州经济开发区内）</t>
  </si>
  <si>
    <t>黄山瑞发汽车商务有限公司</t>
  </si>
  <si>
    <t>叶瑞超</t>
  </si>
  <si>
    <t>913410046642120493</t>
  </si>
  <si>
    <t>330381********7617</t>
  </si>
  <si>
    <t>安徽省黄山市徽州区迎宾大道</t>
  </si>
  <si>
    <t>黄山市昌盛汽车销售有限公司</t>
  </si>
  <si>
    <t>周宗秋</t>
  </si>
  <si>
    <t>91341004790108664H</t>
  </si>
  <si>
    <t>330302********2833</t>
  </si>
  <si>
    <t>徽州区黄山路信行山13号</t>
  </si>
  <si>
    <t>黄山飞鸿五金制品有限公司</t>
  </si>
  <si>
    <t>汪跃进</t>
  </si>
  <si>
    <t>91341004MA2MT6K02T</t>
  </si>
  <si>
    <t>342700********0012</t>
  </si>
  <si>
    <t>黄山市徽州区岩寺镇富山村西侧</t>
  </si>
  <si>
    <t>安徽徽州维利斯房地产开发有限公司</t>
  </si>
  <si>
    <t>王维</t>
  </si>
  <si>
    <t>91341004MA2NA7988T</t>
  </si>
  <si>
    <t>341004********0018</t>
  </si>
  <si>
    <t>黄山市徽州区黄山路248-11号</t>
  </si>
  <si>
    <t>黄山天旺康健生物科技有限公司</t>
  </si>
  <si>
    <t>黄道沐</t>
  </si>
  <si>
    <t>91341004MA2NM4MW4N</t>
  </si>
  <si>
    <t>341004********0231</t>
  </si>
  <si>
    <t>黄山市徽州区城北工业园信行一路3号</t>
  </si>
  <si>
    <t>黄山市龙恒渣土运输有限公司</t>
  </si>
  <si>
    <t>张柳</t>
  </si>
  <si>
    <t>91341004MA2RL2C1XN</t>
  </si>
  <si>
    <t>341021********0586</t>
  </si>
  <si>
    <t>黄山市徽州区城北工业园文峰西路16号</t>
  </si>
  <si>
    <t>黄山忆旺生物科技有限公司</t>
  </si>
  <si>
    <t>徐小兵</t>
  </si>
  <si>
    <t>91341004MA2RJ74W5F</t>
  </si>
  <si>
    <t>341004********0617</t>
  </si>
  <si>
    <t>黄山市徽州区丰乐阳光Ａ幢502号商铺</t>
  </si>
  <si>
    <t>黄山市质尚装饰工程有限公司</t>
  </si>
  <si>
    <t>胡发枝</t>
  </si>
  <si>
    <t>91341004MA2RTEN40X</t>
  </si>
  <si>
    <t>341021********9735</t>
  </si>
  <si>
    <t>黄山市徽州区玫瑰花城西区2-7号</t>
  </si>
  <si>
    <t>美丽之冠（黄山）文化旅游发展有限公司</t>
  </si>
  <si>
    <t>杨帆</t>
  </si>
  <si>
    <t>91341004553280698B</t>
  </si>
  <si>
    <t>342427********0058</t>
  </si>
  <si>
    <t>黄山市徽州区龙井三路168号玫瑰花城一期39幢（1、2楼）</t>
  </si>
  <si>
    <t>黄山云海山庄有限公司</t>
  </si>
  <si>
    <t>黄文伟</t>
  </si>
  <si>
    <t>91341004756815613A</t>
  </si>
  <si>
    <t>331082********7479</t>
  </si>
  <si>
    <t>徽州区文峰路45号</t>
  </si>
  <si>
    <t>安徽省徽府家居科技有限公司</t>
  </si>
  <si>
    <t>91341004MA2TM38U1M</t>
  </si>
  <si>
    <t>341004********0613</t>
  </si>
  <si>
    <t>安徽省黄山市徽州区城东工业园新徽路6号</t>
  </si>
  <si>
    <t>黄山市徽州区高原装饰工程有限公司</t>
  </si>
  <si>
    <t>洪高元</t>
  </si>
  <si>
    <t>91341004MA2U680H1G</t>
  </si>
  <si>
    <t>342700********0217</t>
  </si>
  <si>
    <t>安徽省黄山市徽州区岩寺镇滨河北路45号</t>
  </si>
  <si>
    <t>黄山荣锦建筑劳务有限公司</t>
  </si>
  <si>
    <t>胡荣生</t>
  </si>
  <si>
    <t>91341004MA2UC1LK36</t>
  </si>
  <si>
    <t>342700********0418</t>
  </si>
  <si>
    <t>安徽省黄山市徽州区西溪南镇琶村琶塘012号</t>
  </si>
  <si>
    <t>黄山市杭欣服装有限公司</t>
  </si>
  <si>
    <t>陈勇强</t>
  </si>
  <si>
    <t>91341004MA2UGHRDXF</t>
  </si>
  <si>
    <t>330122********3111X</t>
  </si>
  <si>
    <t>安徽省黄山市徽州区城北工业园环城西路33号</t>
  </si>
  <si>
    <t>黄山市硕利建筑劳务有限公司</t>
  </si>
  <si>
    <t>金德志</t>
  </si>
  <si>
    <t>91341004MA2UF3M08D</t>
  </si>
  <si>
    <t>341004********0010</t>
  </si>
  <si>
    <t>安徽省黄山市徽州区岩寺镇文峰路52号1幢8-9号</t>
  </si>
  <si>
    <t>黄山市秋茂建筑劳务有限公司</t>
  </si>
  <si>
    <t>汪河源</t>
  </si>
  <si>
    <t>91341022MA2UXFW455</t>
  </si>
  <si>
    <t>341004********0675</t>
  </si>
  <si>
    <t>安徽省黄山市徽州区玫瑰花城二期25栋一单元201</t>
  </si>
  <si>
    <t>安徽拓刚建设工程有限公司</t>
  </si>
  <si>
    <t>陆颐</t>
  </si>
  <si>
    <t>91341004MA2WDH2H9E</t>
  </si>
  <si>
    <t>341021********837X</t>
  </si>
  <si>
    <t>安徽省黄山市徽州区城北工业园富山路与西林路交叉口东北侧</t>
  </si>
  <si>
    <t>黄山市佳尚机械设备安装有限公司</t>
  </si>
  <si>
    <t>徐晓</t>
  </si>
  <si>
    <t>91341004MA2WF1207J</t>
  </si>
  <si>
    <t>341021********0534</t>
  </si>
  <si>
    <t>安徽省黄山市徽州区呈坎镇灵山村祠堂巷23号</t>
  </si>
  <si>
    <t>黄山昇煌服饰有限公司</t>
  </si>
  <si>
    <t>徐云芝</t>
  </si>
  <si>
    <t>91341004MA8LLQW85M</t>
  </si>
  <si>
    <t>341022********0328</t>
  </si>
  <si>
    <t>安徽省黄山市徽州区城北工业园永兴一路28号（华辰纺织公司内）</t>
  </si>
  <si>
    <t>黄山市力尚制冷设备工程有限公司</t>
  </si>
  <si>
    <t>王光辉</t>
  </si>
  <si>
    <t>91341004MA2NKEXP3L</t>
  </si>
  <si>
    <t>341004********0033</t>
  </si>
  <si>
    <t>黄山市徽州区潜口镇蜀源村祠堂坦1号</t>
  </si>
  <si>
    <t>黄山新晨医院有限公司</t>
  </si>
  <si>
    <t>方永昌</t>
  </si>
  <si>
    <t>91341004MA2UT3EU9R</t>
  </si>
  <si>
    <t>342723********4217</t>
  </si>
  <si>
    <t>安徽省黄山市徽州区环城北路20号</t>
  </si>
  <si>
    <t>安徽富松建筑工程有限公司</t>
  </si>
  <si>
    <t>程亚男</t>
  </si>
  <si>
    <t>91341004MA8NRRWA97</t>
  </si>
  <si>
    <t>341004********1025</t>
  </si>
  <si>
    <t>安徽省黄山市徽州区富溪乡光明村长弓弯1号（富松茶业公司内）</t>
  </si>
  <si>
    <t>黄山双帛服饰有限公司</t>
  </si>
  <si>
    <t>方双女</t>
  </si>
  <si>
    <t>91341004MA8NP9AD3E</t>
  </si>
  <si>
    <t>341004********1022</t>
  </si>
  <si>
    <t>安徽省黄山市徽州区城北工业园文峰西路9号（黄山永舟仪器公司内）</t>
  </si>
  <si>
    <t>c</t>
  </si>
  <si>
    <t>黄山市徽州区光辉机电商行</t>
  </si>
  <si>
    <t>92341004MA2NBEA2XJ</t>
  </si>
  <si>
    <t>徽州区商贸城步行街3号</t>
  </si>
  <si>
    <t>黄山市徽州区洪宇建材商行</t>
  </si>
  <si>
    <t>王勇宾</t>
  </si>
  <si>
    <t>92341004MA2TPN1Y0K</t>
  </si>
  <si>
    <t>341004********0632</t>
  </si>
  <si>
    <t>徽州区新时代商贸广场01幢13号</t>
  </si>
  <si>
    <t>黄山市徽州区卓盛服饰</t>
  </si>
  <si>
    <t>叶稳城</t>
  </si>
  <si>
    <t>341021198703132251</t>
  </si>
  <si>
    <t>341021********2251</t>
  </si>
  <si>
    <t>黄山市徽州区新天地大楼三层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</si>
</sst>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#,##0.00_);[Red]\(#,##0.00\)"/>
    <numFmt numFmtId="179" formatCode="0.00;[Red]0.00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20"/>
      <name val="理德小标宋简"/>
      <charset val="134"/>
    </font>
    <font>
      <sz val="18"/>
      <name val="仿宋_GB2312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left" vertical="center"/>
    </xf>
    <xf numFmtId="0" fontId="1" fillId="0" borderId="0" xfId="49" applyFont="1" applyFill="1" applyAlignment="1">
      <alignment vertical="center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177" fontId="6" fillId="0" borderId="0" xfId="49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/>
    </xf>
    <xf numFmtId="0" fontId="1" fillId="0" borderId="2" xfId="49" applyFont="1" applyFill="1" applyBorder="1" applyAlignment="1">
      <alignment horizontal="center" vertical="center"/>
    </xf>
    <xf numFmtId="178" fontId="7" fillId="0" borderId="1" xfId="49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3" fillId="0" borderId="0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1" xfId="0" applyNumberFormat="1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left" vertical="center" wrapText="1"/>
    </xf>
    <xf numFmtId="0" fontId="1" fillId="0" borderId="5" xfId="0" applyFont="1" applyFill="1" applyBorder="1" applyAlignment="1" quotePrefix="1">
      <alignment horizontal="left" vertical="center" wrapText="1"/>
    </xf>
    <xf numFmtId="0" fontId="1" fillId="0" borderId="7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73"/>
  <sheetViews>
    <sheetView tabSelected="1" zoomScale="120" zoomScaleNormal="120" workbookViewId="0">
      <selection activeCell="L3" sqref="L3"/>
    </sheetView>
  </sheetViews>
  <sheetFormatPr defaultColWidth="9" defaultRowHeight="13.5"/>
  <cols>
    <col min="1" max="1" width="5.88333333333333" style="5" customWidth="1"/>
    <col min="2" max="2" width="14" style="6" customWidth="1"/>
    <col min="3" max="3" width="7.5" style="6" customWidth="1"/>
    <col min="4" max="4" width="20.1333333333333" style="6" customWidth="1"/>
    <col min="5" max="5" width="19.5" style="6" customWidth="1"/>
    <col min="6" max="6" width="11.25" style="6" customWidth="1"/>
    <col min="7" max="7" width="21.5" style="7" customWidth="1"/>
    <col min="8" max="8" width="12.6333333333333" style="8"/>
    <col min="9" max="9" width="15" style="8" customWidth="1"/>
    <col min="10" max="16366" width="13.3833333333333" style="7"/>
    <col min="16367" max="16384" width="9" style="7"/>
  </cols>
  <sheetData>
    <row r="1" s="1" customFormat="1" ht="31" customHeight="1" spans="1:16365">
      <c r="A1" s="9" t="s">
        <v>0</v>
      </c>
      <c r="B1" s="9"/>
      <c r="C1" s="9"/>
      <c r="D1" s="10"/>
      <c r="E1" s="9"/>
      <c r="F1" s="11"/>
      <c r="G1" s="9"/>
      <c r="H1" s="9"/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</row>
    <row r="2" s="1" customFormat="1" ht="41" customHeight="1" spans="1:16365">
      <c r="A2" s="12" t="s">
        <v>1</v>
      </c>
      <c r="B2" s="12"/>
      <c r="C2" s="12"/>
      <c r="D2" s="13"/>
      <c r="E2" s="14"/>
      <c r="F2" s="15" t="s">
        <v>2</v>
      </c>
      <c r="G2" s="16"/>
      <c r="H2" s="17"/>
      <c r="I2" s="1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</row>
    <row r="3" s="2" customFormat="1" customHeight="1" spans="1:9">
      <c r="A3" s="18" t="s">
        <v>3</v>
      </c>
      <c r="B3" s="19" t="s">
        <v>4</v>
      </c>
      <c r="C3" s="18" t="s">
        <v>5</v>
      </c>
      <c r="D3" s="20" t="s">
        <v>6</v>
      </c>
      <c r="E3" s="18" t="s">
        <v>7</v>
      </c>
      <c r="F3" s="18" t="s">
        <v>8</v>
      </c>
      <c r="G3" s="21" t="s">
        <v>9</v>
      </c>
      <c r="H3" s="22" t="s">
        <v>10</v>
      </c>
      <c r="I3" s="22"/>
    </row>
    <row r="4" s="2" customFormat="1" spans="1:9">
      <c r="A4" s="18"/>
      <c r="B4" s="19"/>
      <c r="C4" s="18"/>
      <c r="D4" s="20"/>
      <c r="E4" s="18"/>
      <c r="F4" s="18"/>
      <c r="G4" s="21"/>
      <c r="H4" s="23"/>
      <c r="I4" s="23" t="s">
        <v>11</v>
      </c>
    </row>
    <row r="5" s="3" customFormat="1" ht="16" customHeight="1" spans="1:9">
      <c r="A5" s="24">
        <v>1</v>
      </c>
      <c r="B5" s="25" t="s">
        <v>12</v>
      </c>
      <c r="C5" s="25" t="s">
        <v>13</v>
      </c>
      <c r="D5" s="25" t="s">
        <v>14</v>
      </c>
      <c r="E5" s="25" t="s">
        <v>15</v>
      </c>
      <c r="F5" s="25" t="s">
        <v>16</v>
      </c>
      <c r="G5" s="26" t="s">
        <v>17</v>
      </c>
      <c r="H5" s="27">
        <v>38746.33</v>
      </c>
      <c r="I5" s="28">
        <v>0</v>
      </c>
    </row>
    <row r="6" s="3" customFormat="1" ht="16" customHeight="1" spans="1:9">
      <c r="A6" s="24"/>
      <c r="B6" s="25"/>
      <c r="C6" s="25"/>
      <c r="D6" s="25"/>
      <c r="E6" s="25"/>
      <c r="F6" s="25"/>
      <c r="G6" s="26" t="s">
        <v>18</v>
      </c>
      <c r="H6" s="27">
        <v>28327.34</v>
      </c>
      <c r="I6" s="27">
        <v>0</v>
      </c>
    </row>
    <row r="7" s="3" customFormat="1" ht="16" customHeight="1" spans="1:9">
      <c r="A7" s="24"/>
      <c r="B7" s="25"/>
      <c r="C7" s="25"/>
      <c r="D7" s="25"/>
      <c r="E7" s="25"/>
      <c r="F7" s="25"/>
      <c r="G7" s="26" t="s">
        <v>19</v>
      </c>
      <c r="H7" s="28">
        <f>SUM(H5:H6)</f>
        <v>67073.67</v>
      </c>
      <c r="I7" s="28">
        <v>0</v>
      </c>
    </row>
    <row r="8" s="3" customFormat="1" ht="16" customHeight="1" spans="1:9">
      <c r="A8" s="24">
        <v>2</v>
      </c>
      <c r="B8" s="25" t="s">
        <v>20</v>
      </c>
      <c r="C8" s="25" t="s">
        <v>21</v>
      </c>
      <c r="D8" s="57" t="s">
        <v>22</v>
      </c>
      <c r="E8" s="57" t="s">
        <v>23</v>
      </c>
      <c r="F8" s="25" t="s">
        <v>24</v>
      </c>
      <c r="G8" s="26" t="s">
        <v>17</v>
      </c>
      <c r="H8" s="27">
        <v>30650.1</v>
      </c>
      <c r="I8" s="39">
        <v>0</v>
      </c>
    </row>
    <row r="9" s="3" customFormat="1" ht="16" customHeight="1" spans="1:9">
      <c r="A9" s="24"/>
      <c r="B9" s="25"/>
      <c r="C9" s="25"/>
      <c r="D9" s="25"/>
      <c r="E9" s="25"/>
      <c r="F9" s="25"/>
      <c r="G9" s="26" t="s">
        <v>18</v>
      </c>
      <c r="H9" s="27">
        <v>130000</v>
      </c>
      <c r="I9" s="39">
        <v>0</v>
      </c>
    </row>
    <row r="10" s="3" customFormat="1" ht="16" customHeight="1" spans="1:9">
      <c r="A10" s="24"/>
      <c r="B10" s="25"/>
      <c r="C10" s="25"/>
      <c r="D10" s="25"/>
      <c r="E10" s="25"/>
      <c r="F10" s="25"/>
      <c r="G10" s="26" t="s">
        <v>19</v>
      </c>
      <c r="H10" s="28">
        <f>SUBTOTAL(9,H8:H9)</f>
        <v>160650.1</v>
      </c>
      <c r="I10" s="28">
        <f>SUBTOTAL(9,I8:I9)</f>
        <v>0</v>
      </c>
    </row>
    <row r="11" s="3" customFormat="1" ht="16" customHeight="1" spans="1:9">
      <c r="A11" s="24">
        <v>3</v>
      </c>
      <c r="B11" s="25" t="s">
        <v>25</v>
      </c>
      <c r="C11" s="25" t="s">
        <v>26</v>
      </c>
      <c r="D11" s="25" t="s">
        <v>27</v>
      </c>
      <c r="E11" s="25" t="s">
        <v>28</v>
      </c>
      <c r="F11" s="25" t="s">
        <v>29</v>
      </c>
      <c r="G11" s="27" t="s">
        <v>30</v>
      </c>
      <c r="H11" s="28">
        <v>10730.86</v>
      </c>
      <c r="I11" s="28">
        <v>6246.49</v>
      </c>
    </row>
    <row r="12" s="3" customFormat="1" ht="16" customHeight="1" spans="1:9">
      <c r="A12" s="24"/>
      <c r="B12" s="25"/>
      <c r="C12" s="25"/>
      <c r="D12" s="25"/>
      <c r="E12" s="25"/>
      <c r="F12" s="25"/>
      <c r="G12" s="27" t="s">
        <v>31</v>
      </c>
      <c r="H12" s="28">
        <v>156.16</v>
      </c>
      <c r="I12" s="28">
        <v>156.16</v>
      </c>
    </row>
    <row r="13" s="3" customFormat="1" ht="16" customHeight="1" spans="1:9">
      <c r="A13" s="24"/>
      <c r="B13" s="25"/>
      <c r="C13" s="25"/>
      <c r="D13" s="25"/>
      <c r="E13" s="25"/>
      <c r="F13" s="25"/>
      <c r="G13" s="26" t="s">
        <v>19</v>
      </c>
      <c r="H13" s="28">
        <f>SUM(H11:H12)</f>
        <v>10887.02</v>
      </c>
      <c r="I13" s="28">
        <f>SUM(I11:I12)</f>
        <v>6402.65</v>
      </c>
    </row>
    <row r="14" s="3" customFormat="1" ht="16" customHeight="1" spans="1:9">
      <c r="A14" s="24">
        <v>4</v>
      </c>
      <c r="B14" s="25" t="s">
        <v>32</v>
      </c>
      <c r="C14" s="25" t="s">
        <v>33</v>
      </c>
      <c r="D14" s="25" t="s">
        <v>34</v>
      </c>
      <c r="E14" s="25" t="s">
        <v>35</v>
      </c>
      <c r="F14" s="25" t="s">
        <v>36</v>
      </c>
      <c r="G14" s="27" t="s">
        <v>30</v>
      </c>
      <c r="H14" s="29">
        <v>5104.72</v>
      </c>
      <c r="I14" s="29">
        <v>0</v>
      </c>
    </row>
    <row r="15" s="3" customFormat="1" ht="16" customHeight="1" spans="1:9">
      <c r="A15" s="24"/>
      <c r="B15" s="25"/>
      <c r="C15" s="25"/>
      <c r="D15" s="25"/>
      <c r="E15" s="25"/>
      <c r="F15" s="25"/>
      <c r="G15" s="27" t="s">
        <v>31</v>
      </c>
      <c r="H15" s="29">
        <v>389.3</v>
      </c>
      <c r="I15" s="29">
        <v>0</v>
      </c>
    </row>
    <row r="16" s="3" customFormat="1" ht="16" customHeight="1" spans="1:9">
      <c r="A16" s="24"/>
      <c r="B16" s="25"/>
      <c r="C16" s="25"/>
      <c r="D16" s="25"/>
      <c r="E16" s="25"/>
      <c r="F16" s="25"/>
      <c r="G16" s="26" t="s">
        <v>19</v>
      </c>
      <c r="H16" s="28">
        <f>SUM(H14:H15)</f>
        <v>5494.02</v>
      </c>
      <c r="I16" s="28">
        <v>0</v>
      </c>
    </row>
    <row r="17" s="3" customFormat="1" ht="16" customHeight="1" spans="1:9">
      <c r="A17" s="24">
        <v>5</v>
      </c>
      <c r="B17" s="25" t="s">
        <v>37</v>
      </c>
      <c r="C17" s="25" t="s">
        <v>13</v>
      </c>
      <c r="D17" s="25" t="s">
        <v>38</v>
      </c>
      <c r="E17" s="25" t="s">
        <v>15</v>
      </c>
      <c r="F17" s="25" t="s">
        <v>39</v>
      </c>
      <c r="G17" s="27" t="s">
        <v>17</v>
      </c>
      <c r="H17" s="29">
        <v>33320.24</v>
      </c>
      <c r="I17" s="29">
        <v>0</v>
      </c>
    </row>
    <row r="18" s="3" customFormat="1" ht="16" customHeight="1" spans="1:9">
      <c r="A18" s="24"/>
      <c r="B18" s="25"/>
      <c r="C18" s="25"/>
      <c r="D18" s="25"/>
      <c r="E18" s="25"/>
      <c r="F18" s="25"/>
      <c r="G18" s="27" t="s">
        <v>18</v>
      </c>
      <c r="H18" s="29">
        <v>62160</v>
      </c>
      <c r="I18" s="29">
        <v>0</v>
      </c>
    </row>
    <row r="19" s="3" customFormat="1" ht="16" customHeight="1" spans="1:9">
      <c r="A19" s="24"/>
      <c r="B19" s="25"/>
      <c r="C19" s="25"/>
      <c r="D19" s="25"/>
      <c r="E19" s="25"/>
      <c r="F19" s="25"/>
      <c r="G19" s="26" t="s">
        <v>19</v>
      </c>
      <c r="H19" s="28">
        <f>SUM(H17:H18)</f>
        <v>95480.24</v>
      </c>
      <c r="I19" s="28">
        <f>SUBTOTAL(9,I17:I17)</f>
        <v>0</v>
      </c>
    </row>
    <row r="20" s="3" customFormat="1" ht="16" customHeight="1" spans="1:9">
      <c r="A20" s="24">
        <v>6</v>
      </c>
      <c r="B20" s="30" t="s">
        <v>40</v>
      </c>
      <c r="C20" s="31" t="s">
        <v>41</v>
      </c>
      <c r="D20" s="30" t="s">
        <v>42</v>
      </c>
      <c r="E20" s="58" t="s">
        <v>43</v>
      </c>
      <c r="F20" s="31" t="s">
        <v>44</v>
      </c>
      <c r="G20" s="27" t="s">
        <v>17</v>
      </c>
      <c r="H20" s="29">
        <v>671954.46</v>
      </c>
      <c r="I20" s="29">
        <v>0</v>
      </c>
    </row>
    <row r="21" s="3" customFormat="1" ht="16" customHeight="1" spans="1:9">
      <c r="A21" s="24"/>
      <c r="B21" s="32"/>
      <c r="C21" s="33"/>
      <c r="D21" s="32"/>
      <c r="E21" s="33"/>
      <c r="F21" s="33"/>
      <c r="G21" s="27" t="s">
        <v>18</v>
      </c>
      <c r="H21" s="29">
        <v>72000</v>
      </c>
      <c r="I21" s="29">
        <v>0</v>
      </c>
    </row>
    <row r="22" s="3" customFormat="1" ht="16" customHeight="1" spans="1:9">
      <c r="A22" s="24"/>
      <c r="B22" s="32"/>
      <c r="C22" s="33"/>
      <c r="D22" s="32"/>
      <c r="E22" s="33"/>
      <c r="F22" s="33"/>
      <c r="G22" s="26" t="s">
        <v>19</v>
      </c>
      <c r="H22" s="28">
        <f>SUM(H20:H21)</f>
        <v>743954.46</v>
      </c>
      <c r="I22" s="28">
        <v>0</v>
      </c>
    </row>
    <row r="23" s="3" customFormat="1" ht="16" customHeight="1" spans="1:9">
      <c r="A23" s="31">
        <v>7</v>
      </c>
      <c r="B23" s="31" t="s">
        <v>45</v>
      </c>
      <c r="C23" s="31" t="s">
        <v>46</v>
      </c>
      <c r="D23" s="30" t="s">
        <v>47</v>
      </c>
      <c r="E23" s="31" t="s">
        <v>48</v>
      </c>
      <c r="F23" s="31" t="s">
        <v>49</v>
      </c>
      <c r="G23" s="34" t="s">
        <v>50</v>
      </c>
      <c r="H23" s="29">
        <v>1699898.97</v>
      </c>
      <c r="I23" s="28">
        <v>0</v>
      </c>
    </row>
    <row r="24" s="3" customFormat="1" ht="16" customHeight="1" spans="1:9">
      <c r="A24" s="35"/>
      <c r="B24" s="35"/>
      <c r="C24" s="35"/>
      <c r="D24" s="36"/>
      <c r="E24" s="35"/>
      <c r="F24" s="35"/>
      <c r="G24" s="26" t="s">
        <v>19</v>
      </c>
      <c r="H24" s="28">
        <f>SUM(H23:H23)</f>
        <v>1699898.97</v>
      </c>
      <c r="I24" s="28">
        <f>SUBTOTAL(9,I19:I19)</f>
        <v>0</v>
      </c>
    </row>
    <row r="25" s="3" customFormat="1" ht="16" customHeight="1" spans="1:9">
      <c r="A25" s="33">
        <v>8</v>
      </c>
      <c r="B25" s="33" t="s">
        <v>51</v>
      </c>
      <c r="C25" s="33" t="s">
        <v>52</v>
      </c>
      <c r="D25" s="59" t="s">
        <v>53</v>
      </c>
      <c r="E25" s="59" t="s">
        <v>54</v>
      </c>
      <c r="F25" s="33" t="s">
        <v>55</v>
      </c>
      <c r="G25" s="26" t="s">
        <v>30</v>
      </c>
      <c r="H25" s="28">
        <v>30860.93</v>
      </c>
      <c r="I25" s="28">
        <v>0</v>
      </c>
    </row>
    <row r="26" s="3" customFormat="1" ht="16" customHeight="1" spans="1:9">
      <c r="A26" s="33"/>
      <c r="B26" s="33"/>
      <c r="C26" s="33"/>
      <c r="D26" s="33"/>
      <c r="E26" s="33"/>
      <c r="F26" s="33"/>
      <c r="G26" s="26" t="s">
        <v>31</v>
      </c>
      <c r="H26" s="28">
        <v>1218.53</v>
      </c>
      <c r="I26" s="28">
        <v>0</v>
      </c>
    </row>
    <row r="27" s="3" customFormat="1" ht="16" customHeight="1" spans="1:9">
      <c r="A27" s="33"/>
      <c r="B27" s="33"/>
      <c r="C27" s="33"/>
      <c r="D27" s="33"/>
      <c r="E27" s="33"/>
      <c r="F27" s="33"/>
      <c r="G27" s="26" t="s">
        <v>17</v>
      </c>
      <c r="H27" s="28">
        <v>2468.58</v>
      </c>
      <c r="I27" s="28">
        <v>0</v>
      </c>
    </row>
    <row r="28" s="3" customFormat="1" ht="16" customHeight="1" spans="1:9">
      <c r="A28" s="33"/>
      <c r="B28" s="33"/>
      <c r="C28" s="33"/>
      <c r="D28" s="33"/>
      <c r="E28" s="33"/>
      <c r="F28" s="33"/>
      <c r="G28" s="26" t="s">
        <v>18</v>
      </c>
      <c r="H28" s="28">
        <v>15814.8</v>
      </c>
      <c r="I28" s="28">
        <v>0</v>
      </c>
    </row>
    <row r="29" s="3" customFormat="1" ht="16" customHeight="1" spans="1:9">
      <c r="A29" s="33"/>
      <c r="B29" s="35"/>
      <c r="C29" s="35"/>
      <c r="D29" s="35"/>
      <c r="E29" s="35"/>
      <c r="F29" s="35"/>
      <c r="G29" s="26" t="s">
        <v>19</v>
      </c>
      <c r="H29" s="28">
        <f>SUM(H25:H28)</f>
        <v>50362.84</v>
      </c>
      <c r="I29" s="28">
        <f>SUM(I25:I28)</f>
        <v>0</v>
      </c>
    </row>
    <row r="30" s="3" customFormat="1" ht="16" customHeight="1" spans="1:9">
      <c r="A30" s="31">
        <v>9</v>
      </c>
      <c r="B30" s="25" t="s">
        <v>56</v>
      </c>
      <c r="C30" s="25" t="s">
        <v>57</v>
      </c>
      <c r="D30" s="57" t="s">
        <v>58</v>
      </c>
      <c r="E30" s="25" t="s">
        <v>59</v>
      </c>
      <c r="F30" s="25" t="s">
        <v>60</v>
      </c>
      <c r="G30" s="26" t="s">
        <v>31</v>
      </c>
      <c r="H30" s="28">
        <v>3041.12</v>
      </c>
      <c r="I30" s="28">
        <v>0</v>
      </c>
    </row>
    <row r="31" s="3" customFormat="1" ht="16" customHeight="1" spans="1:9">
      <c r="A31" s="33"/>
      <c r="B31" s="25"/>
      <c r="C31" s="25"/>
      <c r="D31" s="25"/>
      <c r="E31" s="25"/>
      <c r="F31" s="25"/>
      <c r="G31" s="26" t="s">
        <v>17</v>
      </c>
      <c r="H31" s="28">
        <v>750307.13</v>
      </c>
      <c r="I31" s="28">
        <v>688638.06</v>
      </c>
    </row>
    <row r="32" s="3" customFormat="1" ht="16" customHeight="1" spans="1:9">
      <c r="A32" s="33"/>
      <c r="B32" s="25"/>
      <c r="C32" s="25"/>
      <c r="D32" s="25"/>
      <c r="E32" s="25"/>
      <c r="F32" s="25"/>
      <c r="G32" s="26" t="s">
        <v>61</v>
      </c>
      <c r="H32" s="28">
        <v>1080</v>
      </c>
      <c r="I32" s="28">
        <v>0</v>
      </c>
    </row>
    <row r="33" s="3" customFormat="1" ht="16" customHeight="1" spans="1:9">
      <c r="A33" s="33"/>
      <c r="B33" s="25"/>
      <c r="C33" s="25"/>
      <c r="D33" s="25"/>
      <c r="E33" s="25"/>
      <c r="F33" s="25"/>
      <c r="G33" s="26" t="s">
        <v>18</v>
      </c>
      <c r="H33" s="28">
        <v>700537.15</v>
      </c>
      <c r="I33" s="28">
        <v>661208.75</v>
      </c>
    </row>
    <row r="34" s="3" customFormat="1" ht="16" customHeight="1" spans="1:9">
      <c r="A34" s="35"/>
      <c r="B34" s="25"/>
      <c r="C34" s="25"/>
      <c r="D34" s="25"/>
      <c r="E34" s="25"/>
      <c r="F34" s="25"/>
      <c r="G34" s="26" t="s">
        <v>19</v>
      </c>
      <c r="H34" s="28">
        <f>SUM(H30:H33)</f>
        <v>1454965.4</v>
      </c>
      <c r="I34" s="28">
        <f>SUM(I30:I33)</f>
        <v>1349846.81</v>
      </c>
    </row>
    <row r="35" s="3" customFormat="1" ht="16" customHeight="1" spans="1:9">
      <c r="A35" s="31">
        <v>10</v>
      </c>
      <c r="B35" s="25" t="s">
        <v>62</v>
      </c>
      <c r="C35" s="25" t="s">
        <v>63</v>
      </c>
      <c r="D35" s="25" t="s">
        <v>64</v>
      </c>
      <c r="E35" s="25" t="s">
        <v>65</v>
      </c>
      <c r="F35" s="25" t="s">
        <v>66</v>
      </c>
      <c r="G35" s="26" t="s">
        <v>31</v>
      </c>
      <c r="H35" s="28">
        <v>4215.87</v>
      </c>
      <c r="I35" s="28">
        <v>0</v>
      </c>
    </row>
    <row r="36" s="3" customFormat="1" ht="16" customHeight="1" spans="1:9">
      <c r="A36" s="33"/>
      <c r="B36" s="25"/>
      <c r="C36" s="25"/>
      <c r="D36" s="25"/>
      <c r="E36" s="25"/>
      <c r="F36" s="25"/>
      <c r="G36" s="26" t="s">
        <v>17</v>
      </c>
      <c r="H36" s="28">
        <v>288804.92</v>
      </c>
      <c r="I36" s="28">
        <v>0</v>
      </c>
    </row>
    <row r="37" s="3" customFormat="1" ht="16" customHeight="1" spans="1:9">
      <c r="A37" s="33"/>
      <c r="B37" s="25"/>
      <c r="C37" s="25"/>
      <c r="D37" s="25"/>
      <c r="E37" s="25"/>
      <c r="F37" s="25"/>
      <c r="G37" s="26" t="s">
        <v>18</v>
      </c>
      <c r="H37" s="28">
        <v>1638708.49</v>
      </c>
      <c r="I37" s="28">
        <v>0</v>
      </c>
    </row>
    <row r="38" s="3" customFormat="1" ht="16" customHeight="1" spans="1:9">
      <c r="A38" s="35"/>
      <c r="B38" s="25"/>
      <c r="C38" s="25"/>
      <c r="D38" s="25"/>
      <c r="E38" s="25"/>
      <c r="F38" s="25"/>
      <c r="G38" s="26" t="s">
        <v>19</v>
      </c>
      <c r="H38" s="28">
        <f>SUM(H35:H37)</f>
        <v>1931729.28</v>
      </c>
      <c r="I38" s="28">
        <f>SUBTOTAL(9,I35:I37)</f>
        <v>0</v>
      </c>
    </row>
    <row r="39" s="3" customFormat="1" ht="16" customHeight="1" spans="1:9">
      <c r="A39" s="31">
        <v>11</v>
      </c>
      <c r="B39" s="25" t="s">
        <v>67</v>
      </c>
      <c r="C39" s="25" t="s">
        <v>46</v>
      </c>
      <c r="D39" s="25" t="s">
        <v>68</v>
      </c>
      <c r="E39" s="25" t="s">
        <v>48</v>
      </c>
      <c r="F39" s="25" t="s">
        <v>69</v>
      </c>
      <c r="G39" s="26" t="s">
        <v>17</v>
      </c>
      <c r="H39" s="28">
        <v>240819.18</v>
      </c>
      <c r="I39" s="28">
        <v>0</v>
      </c>
    </row>
    <row r="40" s="3" customFormat="1" ht="16" customHeight="1" spans="1:9">
      <c r="A40" s="33"/>
      <c r="B40" s="25"/>
      <c r="C40" s="25"/>
      <c r="D40" s="25"/>
      <c r="E40" s="25"/>
      <c r="F40" s="25"/>
      <c r="G40" s="26" t="s">
        <v>61</v>
      </c>
      <c r="H40" s="28">
        <v>15</v>
      </c>
      <c r="I40" s="28">
        <v>0</v>
      </c>
    </row>
    <row r="41" s="3" customFormat="1" ht="16" customHeight="1" spans="1:9">
      <c r="A41" s="33"/>
      <c r="B41" s="25"/>
      <c r="C41" s="25"/>
      <c r="D41" s="25"/>
      <c r="E41" s="25"/>
      <c r="F41" s="25"/>
      <c r="G41" s="26" t="s">
        <v>18</v>
      </c>
      <c r="H41" s="28">
        <v>1061671.8</v>
      </c>
      <c r="I41" s="28">
        <v>0</v>
      </c>
    </row>
    <row r="42" s="3" customFormat="1" ht="16" customHeight="1" spans="1:9">
      <c r="A42" s="35"/>
      <c r="B42" s="25"/>
      <c r="C42" s="25"/>
      <c r="D42" s="25"/>
      <c r="E42" s="25"/>
      <c r="F42" s="25"/>
      <c r="G42" s="26" t="s">
        <v>19</v>
      </c>
      <c r="H42" s="28">
        <f>SUBTOTAL(9,H39:H41)</f>
        <v>1302505.98</v>
      </c>
      <c r="I42" s="28">
        <f>SUBTOTAL(9,I39:I41)</f>
        <v>0</v>
      </c>
    </row>
    <row r="43" s="3" customFormat="1" ht="16" customHeight="1" spans="1:9">
      <c r="A43" s="31">
        <v>12</v>
      </c>
      <c r="B43" s="25" t="s">
        <v>70</v>
      </c>
      <c r="C43" s="25" t="s">
        <v>71</v>
      </c>
      <c r="D43" s="57" t="s">
        <v>72</v>
      </c>
      <c r="E43" s="57" t="s">
        <v>73</v>
      </c>
      <c r="F43" s="25" t="s">
        <v>74</v>
      </c>
      <c r="G43" s="26" t="s">
        <v>75</v>
      </c>
      <c r="H43" s="28">
        <v>198907.45</v>
      </c>
      <c r="I43" s="28">
        <v>0</v>
      </c>
    </row>
    <row r="44" s="3" customFormat="1" ht="16" customHeight="1" spans="1:9">
      <c r="A44" s="33"/>
      <c r="B44" s="25"/>
      <c r="C44" s="25"/>
      <c r="D44" s="25"/>
      <c r="E44" s="25"/>
      <c r="F44" s="25"/>
      <c r="G44" s="26" t="s">
        <v>61</v>
      </c>
      <c r="H44" s="28">
        <v>53178.7</v>
      </c>
      <c r="I44" s="28">
        <v>0</v>
      </c>
    </row>
    <row r="45" s="3" customFormat="1" ht="16" customHeight="1" spans="1:9">
      <c r="A45" s="37"/>
      <c r="B45" s="25"/>
      <c r="C45" s="25"/>
      <c r="D45" s="25"/>
      <c r="E45" s="25"/>
      <c r="F45" s="25"/>
      <c r="G45" s="26" t="s">
        <v>19</v>
      </c>
      <c r="H45" s="28">
        <f>SUM(H43:H44)</f>
        <v>252086.15</v>
      </c>
      <c r="I45" s="28">
        <f>SUM(I43:I44)</f>
        <v>0</v>
      </c>
    </row>
    <row r="46" s="3" customFormat="1" ht="16" customHeight="1" spans="1:9">
      <c r="A46" s="31">
        <v>13</v>
      </c>
      <c r="B46" s="25" t="s">
        <v>76</v>
      </c>
      <c r="C46" s="25" t="s">
        <v>77</v>
      </c>
      <c r="D46" s="25" t="s">
        <v>78</v>
      </c>
      <c r="E46" s="57" t="s">
        <v>79</v>
      </c>
      <c r="F46" s="25" t="s">
        <v>80</v>
      </c>
      <c r="G46" s="26" t="s">
        <v>17</v>
      </c>
      <c r="H46" s="28">
        <v>33731.49</v>
      </c>
      <c r="I46" s="42">
        <v>864.91</v>
      </c>
    </row>
    <row r="47" s="3" customFormat="1" ht="16" customHeight="1" spans="1:9">
      <c r="A47" s="33"/>
      <c r="B47" s="25"/>
      <c r="C47" s="25"/>
      <c r="D47" s="25"/>
      <c r="E47" s="25"/>
      <c r="F47" s="25"/>
      <c r="G47" s="26" t="s">
        <v>18</v>
      </c>
      <c r="H47" s="28">
        <v>471512.8</v>
      </c>
      <c r="I47" s="39">
        <v>10716.2</v>
      </c>
    </row>
    <row r="48" s="3" customFormat="1" ht="16" customHeight="1" spans="1:9">
      <c r="A48" s="37"/>
      <c r="B48" s="25"/>
      <c r="C48" s="25"/>
      <c r="D48" s="25"/>
      <c r="E48" s="25"/>
      <c r="F48" s="25"/>
      <c r="G48" s="26" t="s">
        <v>19</v>
      </c>
      <c r="H48" s="28">
        <f>SUBTOTAL(9,H46:H47)</f>
        <v>505244.29</v>
      </c>
      <c r="I48" s="28">
        <f>SUBTOTAL(9,I46:I47)</f>
        <v>11581.11</v>
      </c>
    </row>
    <row r="49" s="3" customFormat="1" ht="16" customHeight="1" spans="1:9">
      <c r="A49" s="31">
        <v>14</v>
      </c>
      <c r="B49" s="25" t="s">
        <v>81</v>
      </c>
      <c r="C49" s="25" t="s">
        <v>82</v>
      </c>
      <c r="D49" s="25" t="s">
        <v>83</v>
      </c>
      <c r="E49" s="25" t="s">
        <v>84</v>
      </c>
      <c r="F49" s="25" t="s">
        <v>85</v>
      </c>
      <c r="G49" s="38" t="s">
        <v>30</v>
      </c>
      <c r="H49" s="29">
        <v>8197.13</v>
      </c>
      <c r="I49" s="29">
        <v>0</v>
      </c>
    </row>
    <row r="50" s="3" customFormat="1" ht="16" customHeight="1" spans="1:9">
      <c r="A50" s="33"/>
      <c r="B50" s="25"/>
      <c r="C50" s="25"/>
      <c r="D50" s="25"/>
      <c r="E50" s="25"/>
      <c r="F50" s="25"/>
      <c r="G50" s="38" t="s">
        <v>50</v>
      </c>
      <c r="H50" s="29">
        <v>15652.52</v>
      </c>
      <c r="I50" s="29">
        <v>0</v>
      </c>
    </row>
    <row r="51" s="3" customFormat="1" ht="16" customHeight="1" spans="1:9">
      <c r="A51" s="33"/>
      <c r="B51" s="25"/>
      <c r="C51" s="25"/>
      <c r="D51" s="25"/>
      <c r="E51" s="25"/>
      <c r="F51" s="25"/>
      <c r="G51" s="38" t="s">
        <v>31</v>
      </c>
      <c r="H51" s="29">
        <v>204.93</v>
      </c>
      <c r="I51" s="29">
        <v>0</v>
      </c>
    </row>
    <row r="52" s="3" customFormat="1" ht="16" customHeight="1" spans="1:9">
      <c r="A52" s="33"/>
      <c r="B52" s="25"/>
      <c r="C52" s="25"/>
      <c r="D52" s="25"/>
      <c r="E52" s="25"/>
      <c r="F52" s="25"/>
      <c r="G52" s="38" t="s">
        <v>61</v>
      </c>
      <c r="H52" s="29">
        <v>109</v>
      </c>
      <c r="I52" s="29">
        <v>0</v>
      </c>
    </row>
    <row r="53" s="3" customFormat="1" ht="16" customHeight="1" spans="1:9">
      <c r="A53" s="35"/>
      <c r="B53" s="25"/>
      <c r="C53" s="25"/>
      <c r="D53" s="25"/>
      <c r="E53" s="25"/>
      <c r="F53" s="25"/>
      <c r="G53" s="26" t="s">
        <v>19</v>
      </c>
      <c r="H53" s="28">
        <f>SUBTOTAL(9,H49:H52)</f>
        <v>24163.58</v>
      </c>
      <c r="I53" s="28">
        <f>SUBTOTAL(9,I49:I52)</f>
        <v>0</v>
      </c>
    </row>
    <row r="54" s="3" customFormat="1" ht="16" customHeight="1" spans="1:9">
      <c r="A54" s="31">
        <v>15</v>
      </c>
      <c r="B54" s="25" t="s">
        <v>86</v>
      </c>
      <c r="C54" s="25" t="s">
        <v>87</v>
      </c>
      <c r="D54" s="25" t="s">
        <v>88</v>
      </c>
      <c r="E54" s="25" t="s">
        <v>89</v>
      </c>
      <c r="F54" s="25" t="s">
        <v>90</v>
      </c>
      <c r="G54" s="38" t="s">
        <v>30</v>
      </c>
      <c r="H54" s="29">
        <v>979.26</v>
      </c>
      <c r="I54" s="29">
        <v>0</v>
      </c>
    </row>
    <row r="55" s="3" customFormat="1" ht="16" customHeight="1" spans="1:9">
      <c r="A55" s="33"/>
      <c r="B55" s="25"/>
      <c r="C55" s="25"/>
      <c r="D55" s="25"/>
      <c r="E55" s="25"/>
      <c r="F55" s="25"/>
      <c r="G55" s="38" t="s">
        <v>31</v>
      </c>
      <c r="H55" s="29">
        <v>24.48</v>
      </c>
      <c r="I55" s="29">
        <v>0</v>
      </c>
    </row>
    <row r="56" s="3" customFormat="1" ht="16" customHeight="1" spans="1:9">
      <c r="A56" s="35"/>
      <c r="B56" s="25"/>
      <c r="C56" s="25"/>
      <c r="D56" s="25"/>
      <c r="E56" s="25"/>
      <c r="F56" s="25"/>
      <c r="G56" s="26" t="s">
        <v>19</v>
      </c>
      <c r="H56" s="28">
        <f>SUM(H54:H55)</f>
        <v>1003.74</v>
      </c>
      <c r="I56" s="28">
        <f>SUM(I54:I55)</f>
        <v>0</v>
      </c>
    </row>
    <row r="57" s="3" customFormat="1" ht="16" customHeight="1" spans="1:9">
      <c r="A57" s="31">
        <v>16</v>
      </c>
      <c r="B57" s="25" t="s">
        <v>91</v>
      </c>
      <c r="C57" s="25" t="s">
        <v>41</v>
      </c>
      <c r="D57" s="25" t="s">
        <v>92</v>
      </c>
      <c r="E57" s="25" t="s">
        <v>43</v>
      </c>
      <c r="F57" s="25" t="s">
        <v>93</v>
      </c>
      <c r="G57" s="26" t="s">
        <v>17</v>
      </c>
      <c r="H57" s="29">
        <v>854045.69</v>
      </c>
      <c r="I57" s="29">
        <v>100622.97</v>
      </c>
    </row>
    <row r="58" s="3" customFormat="1" ht="16" customHeight="1" spans="1:9">
      <c r="A58" s="33"/>
      <c r="B58" s="25"/>
      <c r="C58" s="25"/>
      <c r="D58" s="25"/>
      <c r="E58" s="25"/>
      <c r="F58" s="25"/>
      <c r="G58" s="26" t="s">
        <v>18</v>
      </c>
      <c r="H58" s="29">
        <v>138720</v>
      </c>
      <c r="I58" s="29">
        <v>17340</v>
      </c>
    </row>
    <row r="59" s="3" customFormat="1" ht="16" customHeight="1" spans="1:9">
      <c r="A59" s="35"/>
      <c r="B59" s="25"/>
      <c r="C59" s="25"/>
      <c r="D59" s="25"/>
      <c r="E59" s="25"/>
      <c r="F59" s="25"/>
      <c r="G59" s="26" t="s">
        <v>19</v>
      </c>
      <c r="H59" s="28">
        <f>SUBTOTAL(9,H57:H58)</f>
        <v>992765.69</v>
      </c>
      <c r="I59" s="28">
        <f>SUBTOTAL(9,I57:I58)</f>
        <v>117962.97</v>
      </c>
    </row>
    <row r="60" s="3" customFormat="1" ht="16" customHeight="1" spans="1:9">
      <c r="A60" s="31">
        <v>17</v>
      </c>
      <c r="B60" s="25" t="s">
        <v>94</v>
      </c>
      <c r="C60" s="25" t="s">
        <v>95</v>
      </c>
      <c r="D60" s="25" t="s">
        <v>96</v>
      </c>
      <c r="E60" s="25" t="s">
        <v>97</v>
      </c>
      <c r="F60" s="25" t="s">
        <v>98</v>
      </c>
      <c r="G60" s="38" t="s">
        <v>30</v>
      </c>
      <c r="H60" s="38">
        <v>25851.89</v>
      </c>
      <c r="I60" s="38">
        <v>0</v>
      </c>
    </row>
    <row r="61" s="3" customFormat="1" ht="16" customHeight="1" spans="1:9">
      <c r="A61" s="33"/>
      <c r="B61" s="25"/>
      <c r="C61" s="25"/>
      <c r="D61" s="25"/>
      <c r="E61" s="25"/>
      <c r="F61" s="25"/>
      <c r="G61" s="26" t="s">
        <v>31</v>
      </c>
      <c r="H61" s="38">
        <v>1114.28</v>
      </c>
      <c r="I61" s="38">
        <v>0</v>
      </c>
    </row>
    <row r="62" s="3" customFormat="1" ht="16" customHeight="1" spans="1:9">
      <c r="A62" s="33"/>
      <c r="B62" s="25"/>
      <c r="C62" s="25"/>
      <c r="D62" s="25"/>
      <c r="E62" s="25"/>
      <c r="F62" s="25"/>
      <c r="G62" s="38" t="s">
        <v>61</v>
      </c>
      <c r="H62" s="38">
        <v>99.93</v>
      </c>
      <c r="I62" s="38">
        <v>0</v>
      </c>
    </row>
    <row r="63" s="3" customFormat="1" ht="16" customHeight="1" spans="1:9">
      <c r="A63" s="35"/>
      <c r="B63" s="25"/>
      <c r="C63" s="25"/>
      <c r="D63" s="25"/>
      <c r="E63" s="25"/>
      <c r="F63" s="25"/>
      <c r="G63" s="26" t="s">
        <v>19</v>
      </c>
      <c r="H63" s="39">
        <f>SUM(H60:H62)</f>
        <v>27066.1</v>
      </c>
      <c r="I63" s="39">
        <f>SUM(I60:I62)</f>
        <v>0</v>
      </c>
    </row>
    <row r="64" s="3" customFormat="1" ht="16" customHeight="1" spans="1:9">
      <c r="A64" s="31">
        <v>18</v>
      </c>
      <c r="B64" s="25" t="s">
        <v>99</v>
      </c>
      <c r="C64" s="25" t="s">
        <v>100</v>
      </c>
      <c r="D64" s="25" t="s">
        <v>101</v>
      </c>
      <c r="E64" s="25" t="s">
        <v>102</v>
      </c>
      <c r="F64" s="25" t="s">
        <v>103</v>
      </c>
      <c r="G64" s="38" t="s">
        <v>50</v>
      </c>
      <c r="H64" s="28">
        <v>230000</v>
      </c>
      <c r="I64" s="29">
        <v>0</v>
      </c>
    </row>
    <row r="65" s="3" customFormat="1" ht="16" customHeight="1" spans="1:9">
      <c r="A65" s="35"/>
      <c r="B65" s="25"/>
      <c r="C65" s="25"/>
      <c r="D65" s="25"/>
      <c r="E65" s="25"/>
      <c r="F65" s="25"/>
      <c r="G65" s="26" t="s">
        <v>19</v>
      </c>
      <c r="H65" s="39">
        <f>SUM(H64:H64)</f>
        <v>230000</v>
      </c>
      <c r="I65" s="28">
        <f>SUM(I64:I64)</f>
        <v>0</v>
      </c>
    </row>
    <row r="66" s="3" customFormat="1" ht="16" customHeight="1" spans="1:9">
      <c r="A66" s="31">
        <v>19</v>
      </c>
      <c r="B66" s="31" t="s">
        <v>104</v>
      </c>
      <c r="C66" s="43" t="s">
        <v>105</v>
      </c>
      <c r="D66" s="60" t="s">
        <v>106</v>
      </c>
      <c r="E66" s="31" t="s">
        <v>107</v>
      </c>
      <c r="F66" s="31" t="s">
        <v>108</v>
      </c>
      <c r="G66" s="26" t="s">
        <v>30</v>
      </c>
      <c r="H66" s="39">
        <v>221428.57</v>
      </c>
      <c r="I66" s="28">
        <v>0</v>
      </c>
    </row>
    <row r="67" s="3" customFormat="1" ht="16" customHeight="1" spans="1:9">
      <c r="A67" s="33"/>
      <c r="B67" s="33"/>
      <c r="C67" s="44"/>
      <c r="D67" s="32"/>
      <c r="E67" s="33"/>
      <c r="F67" s="33"/>
      <c r="G67" s="26" t="s">
        <v>31</v>
      </c>
      <c r="H67" s="39">
        <v>11071.43</v>
      </c>
      <c r="I67" s="39">
        <v>0</v>
      </c>
    </row>
    <row r="68" s="3" customFormat="1" ht="16" customHeight="1" spans="1:9">
      <c r="A68" s="33"/>
      <c r="B68" s="33"/>
      <c r="C68" s="44"/>
      <c r="D68" s="32"/>
      <c r="E68" s="33"/>
      <c r="F68" s="33"/>
      <c r="G68" s="26" t="s">
        <v>17</v>
      </c>
      <c r="H68" s="39">
        <v>158797.08</v>
      </c>
      <c r="I68" s="39">
        <v>887.04</v>
      </c>
    </row>
    <row r="69" s="3" customFormat="1" ht="16" customHeight="1" spans="1:9">
      <c r="A69" s="33"/>
      <c r="B69" s="33"/>
      <c r="C69" s="44"/>
      <c r="D69" s="32"/>
      <c r="E69" s="33"/>
      <c r="F69" s="33"/>
      <c r="G69" s="26" t="s">
        <v>61</v>
      </c>
      <c r="H69" s="39">
        <v>3388.07</v>
      </c>
      <c r="I69" s="49">
        <v>163.07</v>
      </c>
    </row>
    <row r="70" s="3" customFormat="1" ht="16" customHeight="1" spans="1:9">
      <c r="A70" s="33"/>
      <c r="B70" s="33"/>
      <c r="C70" s="44"/>
      <c r="D70" s="32"/>
      <c r="E70" s="33"/>
      <c r="F70" s="33"/>
      <c r="G70" s="26" t="s">
        <v>18</v>
      </c>
      <c r="H70" s="39">
        <v>292220</v>
      </c>
      <c r="I70" s="42">
        <v>42360</v>
      </c>
    </row>
    <row r="71" s="3" customFormat="1" ht="16" customHeight="1" spans="1:9">
      <c r="A71" s="33"/>
      <c r="B71" s="33"/>
      <c r="C71" s="44"/>
      <c r="D71" s="32"/>
      <c r="E71" s="33"/>
      <c r="F71" s="33"/>
      <c r="G71" s="26" t="s">
        <v>109</v>
      </c>
      <c r="H71" s="39">
        <v>156457.49</v>
      </c>
      <c r="I71" s="49">
        <v>6522.67</v>
      </c>
    </row>
    <row r="72" s="3" customFormat="1" ht="16" customHeight="1" spans="1:9">
      <c r="A72" s="35"/>
      <c r="B72" s="35"/>
      <c r="C72" s="45"/>
      <c r="D72" s="36"/>
      <c r="E72" s="35"/>
      <c r="F72" s="35"/>
      <c r="G72" s="26" t="s">
        <v>19</v>
      </c>
      <c r="H72" s="39">
        <f>SUM(H66:H71)</f>
        <v>843362.64</v>
      </c>
      <c r="I72" s="28">
        <f>SUM(I66:I71)</f>
        <v>49932.78</v>
      </c>
    </row>
    <row r="73" s="4" customFormat="1" ht="16" customHeight="1" spans="1:9">
      <c r="A73" s="31">
        <v>20</v>
      </c>
      <c r="B73" s="24" t="s">
        <v>110</v>
      </c>
      <c r="C73" s="46" t="s">
        <v>111</v>
      </c>
      <c r="D73" s="47" t="s">
        <v>112</v>
      </c>
      <c r="E73" s="46" t="s">
        <v>113</v>
      </c>
      <c r="F73" s="24" t="s">
        <v>114</v>
      </c>
      <c r="G73" s="26" t="s">
        <v>30</v>
      </c>
      <c r="H73" s="29">
        <v>914757.19</v>
      </c>
      <c r="I73" s="29">
        <v>0</v>
      </c>
    </row>
    <row r="74" s="4" customFormat="1" ht="16" customHeight="1" spans="1:9">
      <c r="A74" s="33"/>
      <c r="B74" s="24"/>
      <c r="C74" s="46"/>
      <c r="D74" s="47"/>
      <c r="E74" s="46"/>
      <c r="F74" s="24"/>
      <c r="G74" s="26" t="s">
        <v>31</v>
      </c>
      <c r="H74" s="29">
        <v>46791.12</v>
      </c>
      <c r="I74" s="29">
        <v>0</v>
      </c>
    </row>
    <row r="75" s="4" customFormat="1" ht="16" customHeight="1" spans="1:9">
      <c r="A75" s="33"/>
      <c r="B75" s="24"/>
      <c r="C75" s="46"/>
      <c r="D75" s="47"/>
      <c r="E75" s="46"/>
      <c r="F75" s="24"/>
      <c r="G75" s="26" t="s">
        <v>61</v>
      </c>
      <c r="H75" s="29">
        <v>225.2</v>
      </c>
      <c r="I75" s="29">
        <v>0</v>
      </c>
    </row>
    <row r="76" s="4" customFormat="1" ht="16" customHeight="1" spans="1:9">
      <c r="A76" s="35"/>
      <c r="B76" s="24"/>
      <c r="C76" s="46"/>
      <c r="D76" s="47"/>
      <c r="E76" s="46"/>
      <c r="F76" s="24"/>
      <c r="G76" s="26" t="s">
        <v>19</v>
      </c>
      <c r="H76" s="48">
        <f>SUM(H73:H75)</f>
        <v>961773.51</v>
      </c>
      <c r="I76" s="29">
        <v>0</v>
      </c>
    </row>
    <row r="77" s="3" customFormat="1" ht="16" customHeight="1" spans="1:9">
      <c r="A77" s="31">
        <v>21</v>
      </c>
      <c r="B77" s="36" t="s">
        <v>115</v>
      </c>
      <c r="C77" s="36" t="s">
        <v>116</v>
      </c>
      <c r="D77" s="61" t="s">
        <v>117</v>
      </c>
      <c r="E77" s="61" t="s">
        <v>118</v>
      </c>
      <c r="F77" s="36" t="s">
        <v>119</v>
      </c>
      <c r="G77" s="37" t="s">
        <v>50</v>
      </c>
      <c r="H77" s="49">
        <v>31280.89</v>
      </c>
      <c r="I77" s="52">
        <v>31280.89</v>
      </c>
    </row>
    <row r="78" s="3" customFormat="1" ht="16" customHeight="1" spans="1:9">
      <c r="A78" s="35"/>
      <c r="B78" s="25"/>
      <c r="C78" s="25"/>
      <c r="D78" s="25"/>
      <c r="E78" s="25"/>
      <c r="F78" s="25"/>
      <c r="G78" s="26" t="s">
        <v>19</v>
      </c>
      <c r="H78" s="28">
        <f>SUM(H77)</f>
        <v>31280.89</v>
      </c>
      <c r="I78" s="28">
        <f>SUM(I77)</f>
        <v>31280.89</v>
      </c>
    </row>
    <row r="79" s="3" customFormat="1" ht="16" customHeight="1" spans="1:9">
      <c r="A79" s="31">
        <v>22</v>
      </c>
      <c r="B79" s="36" t="s">
        <v>120</v>
      </c>
      <c r="C79" s="36" t="s">
        <v>121</v>
      </c>
      <c r="D79" s="61" t="s">
        <v>122</v>
      </c>
      <c r="E79" s="36" t="s">
        <v>123</v>
      </c>
      <c r="F79" s="36" t="s">
        <v>124</v>
      </c>
      <c r="G79" s="37" t="s">
        <v>18</v>
      </c>
      <c r="H79" s="49">
        <v>429459</v>
      </c>
      <c r="I79" s="52">
        <v>0</v>
      </c>
    </row>
    <row r="80" s="3" customFormat="1" ht="16" customHeight="1" spans="1:9">
      <c r="A80" s="35"/>
      <c r="B80" s="25"/>
      <c r="C80" s="25"/>
      <c r="D80" s="25"/>
      <c r="E80" s="25"/>
      <c r="F80" s="25"/>
      <c r="G80" s="26" t="s">
        <v>19</v>
      </c>
      <c r="H80" s="28">
        <f>SUBTOTAL(9,H79:H79)</f>
        <v>429459</v>
      </c>
      <c r="I80" s="28">
        <f>SUBTOTAL(9,I79:I79)</f>
        <v>0</v>
      </c>
    </row>
    <row r="81" s="3" customFormat="1" ht="16" customHeight="1" spans="1:9">
      <c r="A81" s="31">
        <v>23</v>
      </c>
      <c r="B81" s="25" t="s">
        <v>125</v>
      </c>
      <c r="C81" s="25" t="s">
        <v>33</v>
      </c>
      <c r="D81" s="25" t="s">
        <v>126</v>
      </c>
      <c r="E81" s="25" t="s">
        <v>35</v>
      </c>
      <c r="F81" s="25" t="s">
        <v>127</v>
      </c>
      <c r="G81" s="26" t="s">
        <v>128</v>
      </c>
      <c r="H81" s="28">
        <v>170982.03</v>
      </c>
      <c r="I81" s="28">
        <v>0</v>
      </c>
    </row>
    <row r="82" s="3" customFormat="1" ht="16" customHeight="1" spans="1:9">
      <c r="A82" s="33"/>
      <c r="B82" s="25"/>
      <c r="C82" s="25"/>
      <c r="D82" s="25"/>
      <c r="E82" s="25"/>
      <c r="F82" s="25"/>
      <c r="G82" s="26" t="s">
        <v>50</v>
      </c>
      <c r="H82" s="28">
        <v>157257.79</v>
      </c>
      <c r="I82" s="28">
        <v>0</v>
      </c>
    </row>
    <row r="83" s="3" customFormat="1" ht="16" customHeight="1" spans="1:9">
      <c r="A83" s="33"/>
      <c r="B83" s="25"/>
      <c r="C83" s="25"/>
      <c r="D83" s="25"/>
      <c r="E83" s="25"/>
      <c r="F83" s="25"/>
      <c r="G83" s="26" t="s">
        <v>31</v>
      </c>
      <c r="H83" s="28">
        <v>8549.11</v>
      </c>
      <c r="I83" s="28">
        <v>0</v>
      </c>
    </row>
    <row r="84" s="3" customFormat="1" ht="16" customHeight="1" spans="1:9">
      <c r="A84" s="33"/>
      <c r="B84" s="25"/>
      <c r="C84" s="25"/>
      <c r="D84" s="25"/>
      <c r="E84" s="25"/>
      <c r="F84" s="25"/>
      <c r="G84" s="26" t="s">
        <v>61</v>
      </c>
      <c r="H84" s="28">
        <v>1713.1</v>
      </c>
      <c r="I84" s="28">
        <v>0</v>
      </c>
    </row>
    <row r="85" s="3" customFormat="1" ht="16" customHeight="1" spans="1:9">
      <c r="A85" s="33"/>
      <c r="B85" s="25"/>
      <c r="C85" s="25"/>
      <c r="D85" s="25"/>
      <c r="E85" s="25"/>
      <c r="F85" s="25"/>
      <c r="G85" s="26" t="s">
        <v>18</v>
      </c>
      <c r="H85" s="28">
        <v>17509.51</v>
      </c>
      <c r="I85" s="28">
        <v>0</v>
      </c>
    </row>
    <row r="86" s="3" customFormat="1" ht="16" customHeight="1" spans="1:12">
      <c r="A86" s="33"/>
      <c r="B86" s="25"/>
      <c r="C86" s="25"/>
      <c r="D86" s="25"/>
      <c r="E86" s="25"/>
      <c r="F86" s="25"/>
      <c r="G86" s="26" t="s">
        <v>109</v>
      </c>
      <c r="H86" s="28">
        <v>118553.08</v>
      </c>
      <c r="I86" s="28">
        <v>0</v>
      </c>
      <c r="L86" s="3" t="s">
        <v>129</v>
      </c>
    </row>
    <row r="87" s="3" customFormat="1" ht="16" customHeight="1" spans="1:9">
      <c r="A87" s="35"/>
      <c r="B87" s="25"/>
      <c r="C87" s="25"/>
      <c r="D87" s="25"/>
      <c r="E87" s="25"/>
      <c r="F87" s="25"/>
      <c r="G87" s="26" t="s">
        <v>19</v>
      </c>
      <c r="H87" s="28">
        <f>SUBTOTAL(9,H81:H86)</f>
        <v>474564.62</v>
      </c>
      <c r="I87" s="28">
        <f>SUBTOTAL(9,I81:I86)</f>
        <v>0</v>
      </c>
    </row>
    <row r="88" s="3" customFormat="1" ht="16" customHeight="1" spans="1:9">
      <c r="A88" s="31">
        <v>24</v>
      </c>
      <c r="B88" s="25" t="s">
        <v>130</v>
      </c>
      <c r="C88" s="25" t="s">
        <v>131</v>
      </c>
      <c r="D88" s="25" t="s">
        <v>132</v>
      </c>
      <c r="E88" s="25" t="s">
        <v>133</v>
      </c>
      <c r="F88" s="25" t="s">
        <v>134</v>
      </c>
      <c r="G88" s="26" t="s">
        <v>30</v>
      </c>
      <c r="H88" s="29">
        <v>174599.6</v>
      </c>
      <c r="I88" s="29">
        <v>0</v>
      </c>
    </row>
    <row r="89" s="3" customFormat="1" ht="16" customHeight="1" spans="1:9">
      <c r="A89" s="33"/>
      <c r="B89" s="25"/>
      <c r="C89" s="25"/>
      <c r="D89" s="25"/>
      <c r="E89" s="25"/>
      <c r="F89" s="25"/>
      <c r="G89" s="26" t="s">
        <v>31</v>
      </c>
      <c r="H89" s="29">
        <v>2171.55</v>
      </c>
      <c r="I89" s="29">
        <v>0</v>
      </c>
    </row>
    <row r="90" s="3" customFormat="1" ht="16" customHeight="1" spans="1:9">
      <c r="A90" s="35"/>
      <c r="B90" s="25"/>
      <c r="C90" s="25"/>
      <c r="D90" s="25"/>
      <c r="E90" s="25"/>
      <c r="F90" s="25"/>
      <c r="G90" s="26" t="s">
        <v>19</v>
      </c>
      <c r="H90" s="28">
        <f>SUM(H88:H89)</f>
        <v>176771.15</v>
      </c>
      <c r="I90" s="28">
        <f>SUM(I88)</f>
        <v>0</v>
      </c>
    </row>
    <row r="91" s="3" customFormat="1" ht="16" customHeight="1" spans="1:9">
      <c r="A91" s="31">
        <v>25</v>
      </c>
      <c r="B91" s="25" t="s">
        <v>135</v>
      </c>
      <c r="C91" s="25" t="s">
        <v>136</v>
      </c>
      <c r="D91" s="25" t="s">
        <v>137</v>
      </c>
      <c r="E91" s="25" t="s">
        <v>138</v>
      </c>
      <c r="F91" s="25" t="s">
        <v>139</v>
      </c>
      <c r="G91" s="26" t="s">
        <v>18</v>
      </c>
      <c r="H91" s="29">
        <v>947191.49</v>
      </c>
      <c r="I91" s="29">
        <v>0</v>
      </c>
    </row>
    <row r="92" s="3" customFormat="1" ht="16" customHeight="1" spans="1:9">
      <c r="A92" s="35"/>
      <c r="B92" s="25"/>
      <c r="C92" s="25"/>
      <c r="D92" s="25"/>
      <c r="E92" s="25"/>
      <c r="F92" s="25"/>
      <c r="G92" s="26" t="s">
        <v>19</v>
      </c>
      <c r="H92" s="28">
        <f>SUBTOTAL(9,H91:H91)</f>
        <v>947191.49</v>
      </c>
      <c r="I92" s="28">
        <f>SUBTOTAL(9,I91:I91)</f>
        <v>0</v>
      </c>
    </row>
    <row r="93" s="3" customFormat="1" ht="16" customHeight="1" spans="1:9">
      <c r="A93" s="31">
        <v>26</v>
      </c>
      <c r="B93" s="25" t="s">
        <v>140</v>
      </c>
      <c r="C93" s="25" t="s">
        <v>141</v>
      </c>
      <c r="D93" s="25" t="s">
        <v>142</v>
      </c>
      <c r="E93" s="25" t="s">
        <v>143</v>
      </c>
      <c r="F93" s="25" t="s">
        <v>144</v>
      </c>
      <c r="G93" s="26" t="s">
        <v>50</v>
      </c>
      <c r="H93" s="49">
        <v>4385.26</v>
      </c>
      <c r="I93" s="29">
        <v>0</v>
      </c>
    </row>
    <row r="94" s="3" customFormat="1" ht="16" customHeight="1" spans="1:9">
      <c r="A94" s="35"/>
      <c r="B94" s="25"/>
      <c r="C94" s="25"/>
      <c r="D94" s="25"/>
      <c r="E94" s="25"/>
      <c r="F94" s="25"/>
      <c r="G94" s="26" t="s">
        <v>19</v>
      </c>
      <c r="H94" s="28">
        <f>SUM(H93)</f>
        <v>4385.26</v>
      </c>
      <c r="I94" s="28">
        <f>SUM(I93)</f>
        <v>0</v>
      </c>
    </row>
    <row r="95" s="3" customFormat="1" ht="16" customHeight="1" spans="1:9">
      <c r="A95" s="31">
        <v>27</v>
      </c>
      <c r="B95" s="25" t="s">
        <v>145</v>
      </c>
      <c r="C95" s="25" t="s">
        <v>146</v>
      </c>
      <c r="D95" s="25" t="s">
        <v>147</v>
      </c>
      <c r="E95" s="25" t="s">
        <v>148</v>
      </c>
      <c r="F95" s="25" t="s">
        <v>149</v>
      </c>
      <c r="G95" s="26" t="s">
        <v>17</v>
      </c>
      <c r="H95" s="49">
        <v>133625.7</v>
      </c>
      <c r="I95" s="29">
        <v>0</v>
      </c>
    </row>
    <row r="96" s="3" customFormat="1" ht="16" customHeight="1" spans="1:9">
      <c r="A96" s="35"/>
      <c r="B96" s="25"/>
      <c r="C96" s="25"/>
      <c r="D96" s="25"/>
      <c r="E96" s="25"/>
      <c r="F96" s="25"/>
      <c r="G96" s="26" t="s">
        <v>19</v>
      </c>
      <c r="H96" s="28">
        <f>SUBTOTAL(9,H95:H95)</f>
        <v>133625.7</v>
      </c>
      <c r="I96" s="28">
        <f>SUBTOTAL(9,I95:I95)</f>
        <v>0</v>
      </c>
    </row>
    <row r="97" s="3" customFormat="1" ht="16" customHeight="1" spans="1:9">
      <c r="A97" s="31">
        <v>28</v>
      </c>
      <c r="B97" s="25" t="s">
        <v>150</v>
      </c>
      <c r="C97" s="25" t="s">
        <v>151</v>
      </c>
      <c r="D97" s="25" t="s">
        <v>152</v>
      </c>
      <c r="E97" s="25" t="s">
        <v>153</v>
      </c>
      <c r="F97" s="25" t="s">
        <v>154</v>
      </c>
      <c r="G97" s="26" t="s">
        <v>18</v>
      </c>
      <c r="H97" s="49">
        <v>125165</v>
      </c>
      <c r="I97" s="29">
        <v>3144</v>
      </c>
    </row>
    <row r="98" s="3" customFormat="1" ht="16" customHeight="1" spans="1:9">
      <c r="A98" s="35"/>
      <c r="B98" s="25"/>
      <c r="C98" s="25"/>
      <c r="D98" s="25"/>
      <c r="E98" s="25"/>
      <c r="F98" s="25"/>
      <c r="G98" s="26" t="s">
        <v>19</v>
      </c>
      <c r="H98" s="28">
        <f>SUM(H97)</f>
        <v>125165</v>
      </c>
      <c r="I98" s="28">
        <f>SUM(I97)</f>
        <v>3144</v>
      </c>
    </row>
    <row r="99" s="3" customFormat="1" ht="16" customHeight="1" spans="1:9">
      <c r="A99" s="31">
        <v>29</v>
      </c>
      <c r="B99" s="25" t="s">
        <v>155</v>
      </c>
      <c r="C99" s="25" t="s">
        <v>156</v>
      </c>
      <c r="D99" s="57" t="s">
        <v>157</v>
      </c>
      <c r="E99" s="25" t="s">
        <v>158</v>
      </c>
      <c r="F99" s="25" t="s">
        <v>159</v>
      </c>
      <c r="G99" s="26" t="s">
        <v>17</v>
      </c>
      <c r="H99" s="28">
        <v>71907.64</v>
      </c>
      <c r="I99" s="29">
        <v>0</v>
      </c>
    </row>
    <row r="100" s="3" customFormat="1" ht="16" customHeight="1" spans="1:9">
      <c r="A100" s="33"/>
      <c r="B100" s="25"/>
      <c r="C100" s="25"/>
      <c r="D100" s="25"/>
      <c r="E100" s="25"/>
      <c r="F100" s="25"/>
      <c r="G100" s="26" t="s">
        <v>18</v>
      </c>
      <c r="H100" s="28">
        <v>194365.78</v>
      </c>
      <c r="I100" s="29">
        <v>0</v>
      </c>
    </row>
    <row r="101" s="3" customFormat="1" ht="16" customHeight="1" spans="1:9">
      <c r="A101" s="35"/>
      <c r="B101" s="25"/>
      <c r="C101" s="25"/>
      <c r="D101" s="25"/>
      <c r="E101" s="25"/>
      <c r="F101" s="25"/>
      <c r="G101" s="26" t="s">
        <v>19</v>
      </c>
      <c r="H101" s="28">
        <f>SUBTOTAL(9,H99:H100)</f>
        <v>266273.42</v>
      </c>
      <c r="I101" s="28">
        <f>SUBTOTAL(9,I99:I100)</f>
        <v>0</v>
      </c>
    </row>
    <row r="102" s="3" customFormat="1" ht="16" customHeight="1" spans="1:9">
      <c r="A102" s="31">
        <v>30</v>
      </c>
      <c r="B102" s="25" t="s">
        <v>160</v>
      </c>
      <c r="C102" s="25" t="s">
        <v>161</v>
      </c>
      <c r="D102" s="25" t="s">
        <v>162</v>
      </c>
      <c r="E102" s="25" t="s">
        <v>163</v>
      </c>
      <c r="F102" s="25" t="s">
        <v>164</v>
      </c>
      <c r="G102" s="26" t="s">
        <v>17</v>
      </c>
      <c r="H102" s="28">
        <v>72986.57</v>
      </c>
      <c r="I102" s="29">
        <v>0</v>
      </c>
    </row>
    <row r="103" s="3" customFormat="1" ht="16" customHeight="1" spans="1:9">
      <c r="A103" s="33"/>
      <c r="B103" s="25"/>
      <c r="C103" s="25"/>
      <c r="D103" s="25"/>
      <c r="E103" s="25"/>
      <c r="F103" s="25"/>
      <c r="G103" s="26" t="s">
        <v>50</v>
      </c>
      <c r="H103" s="28">
        <v>1250.01</v>
      </c>
      <c r="I103" s="28">
        <v>1250.01</v>
      </c>
    </row>
    <row r="104" s="3" customFormat="1" ht="16" customHeight="1" spans="1:9">
      <c r="A104" s="33"/>
      <c r="B104" s="25"/>
      <c r="C104" s="25"/>
      <c r="D104" s="25"/>
      <c r="E104" s="25"/>
      <c r="F104" s="25"/>
      <c r="G104" s="26" t="s">
        <v>18</v>
      </c>
      <c r="H104" s="28">
        <v>571047.7</v>
      </c>
      <c r="I104" s="29">
        <v>0</v>
      </c>
    </row>
    <row r="105" s="3" customFormat="1" ht="16" customHeight="1" spans="1:9">
      <c r="A105" s="35"/>
      <c r="B105" s="25"/>
      <c r="C105" s="25"/>
      <c r="D105" s="25"/>
      <c r="E105" s="25"/>
      <c r="F105" s="25"/>
      <c r="G105" s="26" t="s">
        <v>19</v>
      </c>
      <c r="H105" s="28">
        <f>SUBTOTAL(9,H102:H104)</f>
        <v>645284.28</v>
      </c>
      <c r="I105" s="28">
        <f>SUBTOTAL(9,I102:I104)</f>
        <v>1250.01</v>
      </c>
    </row>
    <row r="106" s="3" customFormat="1" ht="16" customHeight="1" spans="1:9">
      <c r="A106" s="31">
        <v>31</v>
      </c>
      <c r="B106" s="25" t="s">
        <v>165</v>
      </c>
      <c r="C106" s="25" t="s">
        <v>166</v>
      </c>
      <c r="D106" s="25" t="s">
        <v>167</v>
      </c>
      <c r="E106" s="25" t="s">
        <v>168</v>
      </c>
      <c r="F106" s="25" t="s">
        <v>169</v>
      </c>
      <c r="G106" s="26" t="s">
        <v>31</v>
      </c>
      <c r="H106" s="28">
        <v>13052.12</v>
      </c>
      <c r="I106" s="28">
        <v>0</v>
      </c>
    </row>
    <row r="107" s="3" customFormat="1" ht="16" customHeight="1" spans="1:9">
      <c r="A107" s="35"/>
      <c r="B107" s="25"/>
      <c r="C107" s="25"/>
      <c r="D107" s="25"/>
      <c r="E107" s="25"/>
      <c r="F107" s="25"/>
      <c r="G107" s="26" t="s">
        <v>19</v>
      </c>
      <c r="H107" s="28">
        <f>SUBTOTAL(9,H106:H106)</f>
        <v>13052.12</v>
      </c>
      <c r="I107" s="28">
        <f>SUBTOTAL(9,I106:I106)</f>
        <v>0</v>
      </c>
    </row>
    <row r="108" s="3" customFormat="1" ht="16" customHeight="1" spans="1:9">
      <c r="A108" s="31">
        <v>32</v>
      </c>
      <c r="B108" s="31" t="s">
        <v>170</v>
      </c>
      <c r="C108" s="31" t="s">
        <v>171</v>
      </c>
      <c r="D108" s="30" t="s">
        <v>172</v>
      </c>
      <c r="E108" s="31" t="s">
        <v>173</v>
      </c>
      <c r="F108" s="31" t="s">
        <v>174</v>
      </c>
      <c r="G108" s="26" t="s">
        <v>50</v>
      </c>
      <c r="H108" s="39">
        <v>114430.53</v>
      </c>
      <c r="I108" s="29">
        <v>0</v>
      </c>
    </row>
    <row r="109" s="3" customFormat="1" ht="16" customHeight="1" spans="1:9">
      <c r="A109" s="33"/>
      <c r="B109" s="33"/>
      <c r="C109" s="33"/>
      <c r="D109" s="32"/>
      <c r="E109" s="33"/>
      <c r="F109" s="33"/>
      <c r="G109" s="26" t="s">
        <v>18</v>
      </c>
      <c r="H109" s="39">
        <v>74747.1</v>
      </c>
      <c r="I109" s="39">
        <v>0</v>
      </c>
    </row>
    <row r="110" s="3" customFormat="1" ht="16" customHeight="1" spans="1:9">
      <c r="A110" s="35"/>
      <c r="B110" s="35"/>
      <c r="C110" s="35"/>
      <c r="D110" s="36"/>
      <c r="E110" s="35"/>
      <c r="F110" s="35"/>
      <c r="G110" s="26" t="s">
        <v>19</v>
      </c>
      <c r="H110" s="39">
        <f>SUM(H108:H109)</f>
        <v>189177.63</v>
      </c>
      <c r="I110" s="39">
        <f>SUM(I108:I109)</f>
        <v>0</v>
      </c>
    </row>
    <row r="111" s="3" customFormat="1" ht="16" customHeight="1" spans="1:9">
      <c r="A111" s="31">
        <v>33</v>
      </c>
      <c r="B111" s="25" t="s">
        <v>175</v>
      </c>
      <c r="C111" s="25" t="s">
        <v>176</v>
      </c>
      <c r="D111" s="25" t="s">
        <v>177</v>
      </c>
      <c r="E111" s="25" t="s">
        <v>178</v>
      </c>
      <c r="F111" s="25" t="s">
        <v>179</v>
      </c>
      <c r="G111" s="26" t="s">
        <v>50</v>
      </c>
      <c r="H111" s="39">
        <v>64182.4</v>
      </c>
      <c r="I111" s="28">
        <v>0</v>
      </c>
    </row>
    <row r="112" s="3" customFormat="1" ht="16" customHeight="1" spans="1:9">
      <c r="A112" s="35"/>
      <c r="B112" s="25"/>
      <c r="C112" s="25"/>
      <c r="D112" s="25"/>
      <c r="E112" s="25"/>
      <c r="F112" s="25"/>
      <c r="G112" s="26" t="s">
        <v>19</v>
      </c>
      <c r="H112" s="28">
        <f>SUBTOTAL(9,H111)</f>
        <v>64182.4</v>
      </c>
      <c r="I112" s="28">
        <f>SUBTOTAL(9,I111)</f>
        <v>0</v>
      </c>
    </row>
    <row r="113" s="3" customFormat="1" ht="16" customHeight="1" spans="1:9">
      <c r="A113" s="31">
        <v>34</v>
      </c>
      <c r="B113" s="25" t="s">
        <v>180</v>
      </c>
      <c r="C113" s="25" t="s">
        <v>181</v>
      </c>
      <c r="D113" s="25" t="s">
        <v>182</v>
      </c>
      <c r="E113" s="25" t="s">
        <v>183</v>
      </c>
      <c r="F113" s="25" t="s">
        <v>184</v>
      </c>
      <c r="G113" s="38" t="s">
        <v>30</v>
      </c>
      <c r="H113" s="29">
        <v>56301.83</v>
      </c>
      <c r="I113" s="29">
        <v>0</v>
      </c>
    </row>
    <row r="114" s="3" customFormat="1" ht="16" customHeight="1" spans="1:9">
      <c r="A114" s="35"/>
      <c r="B114" s="25"/>
      <c r="C114" s="25"/>
      <c r="D114" s="25"/>
      <c r="E114" s="25"/>
      <c r="F114" s="25"/>
      <c r="G114" s="26" t="s">
        <v>19</v>
      </c>
      <c r="H114" s="28">
        <f>SUM(H113)</f>
        <v>56301.83</v>
      </c>
      <c r="I114" s="28">
        <f>SUM(I113)</f>
        <v>0</v>
      </c>
    </row>
    <row r="115" s="3" customFormat="1" ht="16" customHeight="1" spans="1:9">
      <c r="A115" s="31">
        <v>35</v>
      </c>
      <c r="B115" s="25" t="s">
        <v>185</v>
      </c>
      <c r="C115" s="25" t="s">
        <v>186</v>
      </c>
      <c r="D115" s="25" t="s">
        <v>187</v>
      </c>
      <c r="E115" s="57" t="s">
        <v>188</v>
      </c>
      <c r="F115" s="25" t="s">
        <v>189</v>
      </c>
      <c r="G115" s="26" t="s">
        <v>30</v>
      </c>
      <c r="H115" s="29">
        <v>43242.86</v>
      </c>
      <c r="I115" s="29">
        <v>0</v>
      </c>
    </row>
    <row r="116" s="3" customFormat="1" ht="16" customHeight="1" spans="1:9">
      <c r="A116" s="33"/>
      <c r="B116" s="25"/>
      <c r="C116" s="25"/>
      <c r="D116" s="25"/>
      <c r="E116" s="25"/>
      <c r="F116" s="25"/>
      <c r="G116" s="50" t="s">
        <v>31</v>
      </c>
      <c r="H116" s="29">
        <v>1081.07</v>
      </c>
      <c r="I116" s="29">
        <v>0</v>
      </c>
    </row>
    <row r="117" s="3" customFormat="1" ht="16" customHeight="1" spans="1:9">
      <c r="A117" s="35"/>
      <c r="B117" s="25"/>
      <c r="C117" s="25"/>
      <c r="D117" s="25"/>
      <c r="E117" s="25"/>
      <c r="F117" s="25"/>
      <c r="G117" s="26" t="s">
        <v>19</v>
      </c>
      <c r="H117" s="28">
        <f>SUM(H115:H116)</f>
        <v>44323.93</v>
      </c>
      <c r="I117" s="28">
        <f>SUM(I115:I116)</f>
        <v>0</v>
      </c>
    </row>
    <row r="118" s="3" customFormat="1" ht="16" customHeight="1" spans="1:9">
      <c r="A118" s="31">
        <v>36</v>
      </c>
      <c r="B118" s="25" t="s">
        <v>190</v>
      </c>
      <c r="C118" s="25" t="s">
        <v>191</v>
      </c>
      <c r="D118" s="25" t="s">
        <v>192</v>
      </c>
      <c r="E118" s="25" t="s">
        <v>193</v>
      </c>
      <c r="F118" s="25" t="s">
        <v>194</v>
      </c>
      <c r="G118" s="38" t="s">
        <v>50</v>
      </c>
      <c r="H118" s="29">
        <v>13616.13</v>
      </c>
      <c r="I118" s="29">
        <v>0</v>
      </c>
    </row>
    <row r="119" s="3" customFormat="1" ht="16" customHeight="1" spans="1:9">
      <c r="A119" s="35"/>
      <c r="B119" s="25"/>
      <c r="C119" s="25"/>
      <c r="D119" s="25"/>
      <c r="E119" s="25"/>
      <c r="F119" s="25"/>
      <c r="G119" s="26" t="s">
        <v>19</v>
      </c>
      <c r="H119" s="28">
        <f>SUBTOTAL(9,H118)</f>
        <v>13616.13</v>
      </c>
      <c r="I119" s="28">
        <f>SUBTOTAL(9,I118)</f>
        <v>0</v>
      </c>
    </row>
    <row r="120" s="3" customFormat="1" ht="16" customHeight="1" spans="1:9">
      <c r="A120" s="31">
        <v>37</v>
      </c>
      <c r="B120" s="25" t="s">
        <v>195</v>
      </c>
      <c r="C120" s="25" t="s">
        <v>196</v>
      </c>
      <c r="D120" s="25" t="s">
        <v>197</v>
      </c>
      <c r="E120" s="25" t="s">
        <v>198</v>
      </c>
      <c r="F120" s="25" t="s">
        <v>199</v>
      </c>
      <c r="G120" s="26" t="s">
        <v>17</v>
      </c>
      <c r="H120" s="49">
        <v>87363.64</v>
      </c>
      <c r="I120" s="29">
        <v>21840.91</v>
      </c>
    </row>
    <row r="121" s="3" customFormat="1" ht="16" customHeight="1" spans="1:9">
      <c r="A121" s="33"/>
      <c r="B121" s="25"/>
      <c r="C121" s="25"/>
      <c r="D121" s="25"/>
      <c r="E121" s="25"/>
      <c r="F121" s="25"/>
      <c r="G121" s="26" t="s">
        <v>18</v>
      </c>
      <c r="H121" s="29">
        <v>412364.6</v>
      </c>
      <c r="I121" s="29">
        <v>206182.3</v>
      </c>
    </row>
    <row r="122" s="3" customFormat="1" ht="16" customHeight="1" spans="1:9">
      <c r="A122" s="35"/>
      <c r="B122" s="25"/>
      <c r="C122" s="25"/>
      <c r="D122" s="25"/>
      <c r="E122" s="25"/>
      <c r="F122" s="25"/>
      <c r="G122" s="26" t="s">
        <v>19</v>
      </c>
      <c r="H122" s="28">
        <f>SUM(H120:H121)</f>
        <v>499728.24</v>
      </c>
      <c r="I122" s="28">
        <f>SUM(I120:I121)</f>
        <v>228023.21</v>
      </c>
    </row>
    <row r="123" s="3" customFormat="1" ht="16" customHeight="1" spans="1:9">
      <c r="A123" s="31">
        <v>38</v>
      </c>
      <c r="B123" s="25" t="s">
        <v>200</v>
      </c>
      <c r="C123" s="25" t="s">
        <v>201</v>
      </c>
      <c r="D123" s="25" t="s">
        <v>202</v>
      </c>
      <c r="E123" s="25" t="s">
        <v>203</v>
      </c>
      <c r="F123" s="25" t="s">
        <v>204</v>
      </c>
      <c r="G123" s="26" t="s">
        <v>17</v>
      </c>
      <c r="H123" s="28">
        <v>171088.98</v>
      </c>
      <c r="I123" s="28">
        <v>0</v>
      </c>
    </row>
    <row r="124" s="3" customFormat="1" ht="16" customHeight="1" spans="1:9">
      <c r="A124" s="33"/>
      <c r="B124" s="25"/>
      <c r="C124" s="25"/>
      <c r="D124" s="25"/>
      <c r="E124" s="25"/>
      <c r="F124" s="25"/>
      <c r="G124" s="26" t="s">
        <v>61</v>
      </c>
      <c r="H124" s="28">
        <v>15</v>
      </c>
      <c r="I124" s="28">
        <v>0</v>
      </c>
    </row>
    <row r="125" s="3" customFormat="1" ht="16" customHeight="1" spans="1:9">
      <c r="A125" s="33"/>
      <c r="B125" s="25"/>
      <c r="C125" s="25"/>
      <c r="D125" s="25"/>
      <c r="E125" s="25"/>
      <c r="F125" s="25"/>
      <c r="G125" s="26" t="s">
        <v>18</v>
      </c>
      <c r="H125" s="28">
        <v>912182.4</v>
      </c>
      <c r="I125" s="28">
        <v>0</v>
      </c>
    </row>
    <row r="126" s="3" customFormat="1" ht="16" customHeight="1" spans="1:9">
      <c r="A126" s="35"/>
      <c r="B126" s="25"/>
      <c r="C126" s="25"/>
      <c r="D126" s="25"/>
      <c r="E126" s="25"/>
      <c r="F126" s="25"/>
      <c r="G126" s="26" t="s">
        <v>19</v>
      </c>
      <c r="H126" s="28">
        <f>SUBTOTAL(9,H123:H125)</f>
        <v>1083286.38</v>
      </c>
      <c r="I126" s="28">
        <f>SUBTOTAL(9,I123:I125)</f>
        <v>0</v>
      </c>
    </row>
    <row r="127" s="3" customFormat="1" ht="16" customHeight="1" spans="1:9">
      <c r="A127" s="31">
        <v>39</v>
      </c>
      <c r="B127" s="33" t="s">
        <v>205</v>
      </c>
      <c r="C127" s="33" t="s">
        <v>41</v>
      </c>
      <c r="D127" s="32" t="s">
        <v>206</v>
      </c>
      <c r="E127" s="62" t="s">
        <v>207</v>
      </c>
      <c r="F127" s="24" t="s">
        <v>208</v>
      </c>
      <c r="G127" s="26" t="s">
        <v>17</v>
      </c>
      <c r="H127" s="29">
        <v>7455</v>
      </c>
      <c r="I127" s="29">
        <v>0</v>
      </c>
    </row>
    <row r="128" s="3" customFormat="1" ht="16" customHeight="1" spans="1:9">
      <c r="A128" s="33"/>
      <c r="B128" s="33"/>
      <c r="C128" s="33"/>
      <c r="D128" s="32"/>
      <c r="E128" s="51"/>
      <c r="F128" s="24"/>
      <c r="G128" s="50" t="s">
        <v>18</v>
      </c>
      <c r="H128" s="29">
        <v>16948</v>
      </c>
      <c r="I128" s="29">
        <v>0</v>
      </c>
    </row>
    <row r="129" s="3" customFormat="1" ht="16" customHeight="1" spans="1:9">
      <c r="A129" s="35"/>
      <c r="B129" s="35"/>
      <c r="C129" s="35"/>
      <c r="D129" s="36"/>
      <c r="E129" s="53"/>
      <c r="F129" s="24"/>
      <c r="G129" s="26" t="s">
        <v>19</v>
      </c>
      <c r="H129" s="28">
        <f>SUM(H127:H128)</f>
        <v>24403</v>
      </c>
      <c r="I129" s="28">
        <f>SUM(I127:I128)</f>
        <v>0</v>
      </c>
    </row>
    <row r="130" s="3" customFormat="1" ht="16" customHeight="1" spans="1:9">
      <c r="A130" s="31">
        <v>40</v>
      </c>
      <c r="B130" s="33" t="s">
        <v>209</v>
      </c>
      <c r="C130" s="33" t="s">
        <v>210</v>
      </c>
      <c r="D130" s="32" t="s">
        <v>211</v>
      </c>
      <c r="E130" s="51" t="s">
        <v>212</v>
      </c>
      <c r="F130" s="24" t="s">
        <v>213</v>
      </c>
      <c r="G130" s="26" t="s">
        <v>50</v>
      </c>
      <c r="H130" s="29">
        <v>1050</v>
      </c>
      <c r="I130" s="29">
        <v>1050</v>
      </c>
    </row>
    <row r="131" s="3" customFormat="1" ht="16" customHeight="1" spans="1:9">
      <c r="A131" s="35"/>
      <c r="B131" s="35"/>
      <c r="C131" s="35"/>
      <c r="D131" s="36"/>
      <c r="E131" s="53"/>
      <c r="F131" s="24"/>
      <c r="G131" s="26" t="s">
        <v>19</v>
      </c>
      <c r="H131" s="28">
        <f t="shared" ref="H131:H135" si="0">SUM(H130)</f>
        <v>1050</v>
      </c>
      <c r="I131" s="28">
        <f t="shared" ref="I131:I135" si="1">SUM(I130)</f>
        <v>1050</v>
      </c>
    </row>
    <row r="132" s="3" customFormat="1" ht="16" customHeight="1" spans="1:9">
      <c r="A132" s="31">
        <v>41</v>
      </c>
      <c r="B132" s="33" t="s">
        <v>214</v>
      </c>
      <c r="C132" s="33" t="s">
        <v>215</v>
      </c>
      <c r="D132" s="32" t="s">
        <v>216</v>
      </c>
      <c r="E132" s="62" t="s">
        <v>217</v>
      </c>
      <c r="F132" s="24" t="s">
        <v>218</v>
      </c>
      <c r="G132" s="26" t="s">
        <v>30</v>
      </c>
      <c r="H132" s="29">
        <v>57650.76</v>
      </c>
      <c r="I132" s="29">
        <v>57650.76</v>
      </c>
    </row>
    <row r="133" s="3" customFormat="1" ht="16" customHeight="1" spans="1:9">
      <c r="A133" s="35"/>
      <c r="B133" s="35"/>
      <c r="C133" s="35"/>
      <c r="D133" s="36"/>
      <c r="E133" s="53"/>
      <c r="F133" s="24"/>
      <c r="G133" s="26" t="s">
        <v>19</v>
      </c>
      <c r="H133" s="28">
        <f t="shared" si="0"/>
        <v>57650.76</v>
      </c>
      <c r="I133" s="28">
        <f t="shared" si="1"/>
        <v>57650.76</v>
      </c>
    </row>
    <row r="134" s="3" customFormat="1" ht="16" customHeight="1" spans="1:9">
      <c r="A134" s="31">
        <v>42</v>
      </c>
      <c r="B134" s="33" t="s">
        <v>219</v>
      </c>
      <c r="C134" s="33" t="s">
        <v>220</v>
      </c>
      <c r="D134" s="32" t="s">
        <v>221</v>
      </c>
      <c r="E134" s="51" t="s">
        <v>222</v>
      </c>
      <c r="F134" s="24" t="s">
        <v>223</v>
      </c>
      <c r="G134" s="26" t="s">
        <v>50</v>
      </c>
      <c r="H134" s="29">
        <v>599.7</v>
      </c>
      <c r="I134" s="29">
        <v>599.7</v>
      </c>
    </row>
    <row r="135" s="3" customFormat="1" ht="16" customHeight="1" spans="1:9">
      <c r="A135" s="35"/>
      <c r="B135" s="35"/>
      <c r="C135" s="35"/>
      <c r="D135" s="36"/>
      <c r="E135" s="53"/>
      <c r="F135" s="24"/>
      <c r="G135" s="26" t="s">
        <v>19</v>
      </c>
      <c r="H135" s="28">
        <f>SUM(H134)</f>
        <v>599.7</v>
      </c>
      <c r="I135" s="28">
        <f>SUM(I134)</f>
        <v>599.7</v>
      </c>
    </row>
    <row r="136" s="3" customFormat="1" ht="16" customHeight="1" spans="1:9">
      <c r="A136" s="31">
        <v>43</v>
      </c>
      <c r="B136" s="33" t="s">
        <v>224</v>
      </c>
      <c r="C136" s="33" t="s">
        <v>225</v>
      </c>
      <c r="D136" s="32" t="s">
        <v>226</v>
      </c>
      <c r="E136" s="62" t="s">
        <v>227</v>
      </c>
      <c r="F136" s="24" t="s">
        <v>228</v>
      </c>
      <c r="G136" s="26" t="s">
        <v>50</v>
      </c>
      <c r="H136" s="29">
        <v>1124.1</v>
      </c>
      <c r="I136" s="29">
        <v>1124.1</v>
      </c>
    </row>
    <row r="137" s="3" customFormat="1" ht="16" customHeight="1" spans="1:9">
      <c r="A137" s="35"/>
      <c r="B137" s="35"/>
      <c r="C137" s="35"/>
      <c r="D137" s="36"/>
      <c r="E137" s="53"/>
      <c r="F137" s="24"/>
      <c r="G137" s="26" t="s">
        <v>19</v>
      </c>
      <c r="H137" s="28">
        <f>SUM(H136)</f>
        <v>1124.1</v>
      </c>
      <c r="I137" s="28">
        <f>SUM(I136)</f>
        <v>1124.1</v>
      </c>
    </row>
    <row r="138" s="3" customFormat="1" ht="16" customHeight="1" spans="1:9">
      <c r="A138" s="31">
        <v>44</v>
      </c>
      <c r="B138" s="33" t="s">
        <v>229</v>
      </c>
      <c r="C138" s="33" t="s">
        <v>230</v>
      </c>
      <c r="D138" s="32" t="s">
        <v>231</v>
      </c>
      <c r="E138" s="51" t="s">
        <v>232</v>
      </c>
      <c r="F138" s="24" t="s">
        <v>233</v>
      </c>
      <c r="G138" s="26" t="s">
        <v>30</v>
      </c>
      <c r="H138" s="29">
        <v>11018.41</v>
      </c>
      <c r="I138" s="29">
        <v>0</v>
      </c>
    </row>
    <row r="139" s="3" customFormat="1" ht="16" customHeight="1" spans="1:9">
      <c r="A139" s="33"/>
      <c r="B139" s="33"/>
      <c r="C139" s="33"/>
      <c r="D139" s="32"/>
      <c r="E139" s="51"/>
      <c r="F139" s="24"/>
      <c r="G139" s="50" t="s">
        <v>31</v>
      </c>
      <c r="H139" s="29">
        <v>275.46</v>
      </c>
      <c r="I139" s="29">
        <v>0</v>
      </c>
    </row>
    <row r="140" s="3" customFormat="1" ht="16" customHeight="1" spans="1:9">
      <c r="A140" s="35"/>
      <c r="B140" s="35"/>
      <c r="C140" s="35"/>
      <c r="D140" s="36"/>
      <c r="E140" s="53"/>
      <c r="F140" s="24"/>
      <c r="G140" s="26" t="s">
        <v>19</v>
      </c>
      <c r="H140" s="28">
        <f>SUM(H138:H139)</f>
        <v>11293.87</v>
      </c>
      <c r="I140" s="28">
        <f>SUM(I138:I139)</f>
        <v>0</v>
      </c>
    </row>
    <row r="141" s="3" customFormat="1" ht="16" customHeight="1" spans="1:9">
      <c r="A141" s="31">
        <v>45</v>
      </c>
      <c r="B141" s="24" t="s">
        <v>234</v>
      </c>
      <c r="C141" s="46" t="s">
        <v>235</v>
      </c>
      <c r="D141" s="47" t="s">
        <v>236</v>
      </c>
      <c r="E141" s="24" t="s">
        <v>237</v>
      </c>
      <c r="F141" s="24" t="s">
        <v>238</v>
      </c>
      <c r="G141" s="26" t="s">
        <v>30</v>
      </c>
      <c r="H141" s="28">
        <v>109990.24</v>
      </c>
      <c r="I141" s="28">
        <v>109990.24</v>
      </c>
    </row>
    <row r="142" s="3" customFormat="1" ht="16" customHeight="1" spans="1:9">
      <c r="A142" s="33"/>
      <c r="B142" s="24"/>
      <c r="C142" s="46"/>
      <c r="D142" s="47"/>
      <c r="E142" s="24"/>
      <c r="F142" s="24"/>
      <c r="G142" s="50" t="s">
        <v>31</v>
      </c>
      <c r="H142" s="54">
        <v>2749.75</v>
      </c>
      <c r="I142" s="54">
        <v>2749.75</v>
      </c>
    </row>
    <row r="143" s="3" customFormat="1" ht="16" customHeight="1" spans="1:9">
      <c r="A143" s="35"/>
      <c r="B143" s="24"/>
      <c r="C143" s="46"/>
      <c r="D143" s="47"/>
      <c r="E143" s="24"/>
      <c r="F143" s="24"/>
      <c r="G143" s="26" t="s">
        <v>19</v>
      </c>
      <c r="H143" s="28">
        <f>SUM(H141:H142)</f>
        <v>112739.99</v>
      </c>
      <c r="I143" s="28">
        <f>SUM(I141:I142)</f>
        <v>112739.99</v>
      </c>
    </row>
    <row r="144" s="3" customFormat="1" ht="16" customHeight="1" spans="1:9">
      <c r="A144" s="31">
        <v>46</v>
      </c>
      <c r="B144" s="24" t="s">
        <v>239</v>
      </c>
      <c r="C144" s="46" t="s">
        <v>240</v>
      </c>
      <c r="D144" s="47" t="s">
        <v>241</v>
      </c>
      <c r="E144" s="24" t="s">
        <v>242</v>
      </c>
      <c r="F144" s="24" t="s">
        <v>243</v>
      </c>
      <c r="G144" s="26" t="s">
        <v>30</v>
      </c>
      <c r="H144" s="28">
        <v>57372.54</v>
      </c>
      <c r="I144" s="28">
        <v>0</v>
      </c>
    </row>
    <row r="145" s="3" customFormat="1" ht="16" customHeight="1" spans="1:9">
      <c r="A145" s="33"/>
      <c r="B145" s="24"/>
      <c r="C145" s="46"/>
      <c r="D145" s="47"/>
      <c r="E145" s="24"/>
      <c r="F145" s="24"/>
      <c r="G145" s="50" t="s">
        <v>31</v>
      </c>
      <c r="H145" s="54">
        <v>427.67</v>
      </c>
      <c r="I145" s="28">
        <v>0</v>
      </c>
    </row>
    <row r="146" s="3" customFormat="1" ht="16" customHeight="1" spans="1:9">
      <c r="A146" s="35"/>
      <c r="B146" s="24"/>
      <c r="C146" s="46"/>
      <c r="D146" s="47"/>
      <c r="E146" s="24"/>
      <c r="F146" s="24"/>
      <c r="G146" s="26" t="s">
        <v>19</v>
      </c>
      <c r="H146" s="28">
        <f>SUM(H144:H145)</f>
        <v>57800.21</v>
      </c>
      <c r="I146" s="28">
        <f>SUM(I144:I145)</f>
        <v>0</v>
      </c>
    </row>
    <row r="147" s="3" customFormat="1" ht="16" customHeight="1" spans="1:9">
      <c r="A147" s="31">
        <v>47</v>
      </c>
      <c r="B147" s="24" t="s">
        <v>244</v>
      </c>
      <c r="C147" s="46" t="s">
        <v>245</v>
      </c>
      <c r="D147" s="47" t="s">
        <v>246</v>
      </c>
      <c r="E147" s="63" t="s">
        <v>247</v>
      </c>
      <c r="F147" s="24" t="s">
        <v>248</v>
      </c>
      <c r="G147" s="26" t="s">
        <v>30</v>
      </c>
      <c r="H147" s="28">
        <v>303781.82</v>
      </c>
      <c r="I147" s="49">
        <v>0</v>
      </c>
    </row>
    <row r="148" s="3" customFormat="1" ht="16" customHeight="1" spans="1:9">
      <c r="A148" s="33"/>
      <c r="B148" s="24"/>
      <c r="C148" s="46"/>
      <c r="D148" s="47"/>
      <c r="E148" s="24"/>
      <c r="F148" s="24"/>
      <c r="G148" s="50" t="s">
        <v>31</v>
      </c>
      <c r="H148" s="54">
        <v>5814.95</v>
      </c>
      <c r="I148" s="28">
        <v>0</v>
      </c>
    </row>
    <row r="149" s="3" customFormat="1" ht="16" customHeight="1" spans="1:9">
      <c r="A149" s="35"/>
      <c r="B149" s="24"/>
      <c r="C149" s="46"/>
      <c r="D149" s="47"/>
      <c r="E149" s="24"/>
      <c r="F149" s="24"/>
      <c r="G149" s="26" t="s">
        <v>19</v>
      </c>
      <c r="H149" s="28">
        <f>SUM(H147:H148)</f>
        <v>309596.77</v>
      </c>
      <c r="I149" s="28">
        <f>SUM(I147:I148)</f>
        <v>0</v>
      </c>
    </row>
    <row r="150" s="3" customFormat="1" ht="16" customHeight="1" spans="1:9">
      <c r="A150" s="31">
        <v>48</v>
      </c>
      <c r="B150" s="25" t="s">
        <v>249</v>
      </c>
      <c r="C150" s="25" t="s">
        <v>250</v>
      </c>
      <c r="D150" s="25" t="s">
        <v>251</v>
      </c>
      <c r="E150" s="57" t="s">
        <v>252</v>
      </c>
      <c r="F150" s="25" t="s">
        <v>253</v>
      </c>
      <c r="G150" s="38" t="s">
        <v>30</v>
      </c>
      <c r="H150" s="39">
        <v>103591.16</v>
      </c>
      <c r="I150" s="39">
        <v>0</v>
      </c>
    </row>
    <row r="151" s="3" customFormat="1" ht="16" customHeight="1" spans="1:9">
      <c r="A151" s="33"/>
      <c r="B151" s="25"/>
      <c r="C151" s="25"/>
      <c r="D151" s="25"/>
      <c r="E151" s="25"/>
      <c r="F151" s="25"/>
      <c r="G151" s="26" t="s">
        <v>50</v>
      </c>
      <c r="H151" s="39">
        <v>30925.84</v>
      </c>
      <c r="I151" s="29">
        <v>0</v>
      </c>
    </row>
    <row r="152" s="3" customFormat="1" ht="16" customHeight="1" spans="1:9">
      <c r="A152" s="33"/>
      <c r="B152" s="25"/>
      <c r="C152" s="25"/>
      <c r="D152" s="25"/>
      <c r="E152" s="25"/>
      <c r="F152" s="25"/>
      <c r="G152" s="26" t="s">
        <v>31</v>
      </c>
      <c r="H152" s="39">
        <v>4110.67</v>
      </c>
      <c r="I152" s="39">
        <v>0</v>
      </c>
    </row>
    <row r="153" s="3" customFormat="1" ht="16" customHeight="1" spans="1:9">
      <c r="A153" s="33"/>
      <c r="B153" s="25"/>
      <c r="C153" s="25"/>
      <c r="D153" s="25"/>
      <c r="E153" s="25"/>
      <c r="F153" s="25"/>
      <c r="G153" s="26" t="s">
        <v>61</v>
      </c>
      <c r="H153" s="39">
        <v>218.9</v>
      </c>
      <c r="I153" s="39">
        <v>0</v>
      </c>
    </row>
    <row r="154" s="3" customFormat="1" ht="16" customHeight="1" spans="1:9">
      <c r="A154" s="35"/>
      <c r="B154" s="25"/>
      <c r="C154" s="25"/>
      <c r="D154" s="25"/>
      <c r="E154" s="25"/>
      <c r="F154" s="25"/>
      <c r="G154" s="26" t="s">
        <v>19</v>
      </c>
      <c r="H154" s="39">
        <f>SUM(H150:H153)</f>
        <v>138846.57</v>
      </c>
      <c r="I154" s="39">
        <f>SUM(I150:I153)</f>
        <v>0</v>
      </c>
    </row>
    <row r="155" s="3" customFormat="1" ht="16" customHeight="1" spans="1:9">
      <c r="A155" s="31">
        <v>49</v>
      </c>
      <c r="B155" s="24" t="s">
        <v>254</v>
      </c>
      <c r="C155" s="46" t="s">
        <v>255</v>
      </c>
      <c r="D155" s="47" t="s">
        <v>256</v>
      </c>
      <c r="E155" s="24" t="s">
        <v>257</v>
      </c>
      <c r="F155" s="24" t="s">
        <v>258</v>
      </c>
      <c r="G155" s="26" t="s">
        <v>50</v>
      </c>
      <c r="H155" s="39">
        <v>1339707.36</v>
      </c>
      <c r="I155" s="39">
        <v>1339707.36</v>
      </c>
    </row>
    <row r="156" s="3" customFormat="1" ht="16" customHeight="1" spans="1:9">
      <c r="A156" s="35"/>
      <c r="B156" s="24"/>
      <c r="C156" s="46"/>
      <c r="D156" s="47"/>
      <c r="E156" s="24"/>
      <c r="F156" s="24"/>
      <c r="G156" s="26" t="s">
        <v>19</v>
      </c>
      <c r="H156" s="28">
        <f>SUM(H155)</f>
        <v>1339707.36</v>
      </c>
      <c r="I156" s="28">
        <f>SUM(I155)</f>
        <v>1339707.36</v>
      </c>
    </row>
    <row r="157" s="3" customFormat="1" ht="16" customHeight="1" spans="1:9">
      <c r="A157" s="31">
        <v>50</v>
      </c>
      <c r="B157" s="24" t="s">
        <v>259</v>
      </c>
      <c r="C157" s="46" t="s">
        <v>260</v>
      </c>
      <c r="D157" s="47" t="s">
        <v>261</v>
      </c>
      <c r="E157" s="24" t="s">
        <v>262</v>
      </c>
      <c r="F157" s="24" t="s">
        <v>263</v>
      </c>
      <c r="G157" s="26" t="s">
        <v>30</v>
      </c>
      <c r="H157" s="39">
        <v>321789.28</v>
      </c>
      <c r="I157" s="39">
        <v>0</v>
      </c>
    </row>
    <row r="158" s="3" customFormat="1" ht="16" customHeight="1" spans="1:9">
      <c r="A158" s="33"/>
      <c r="B158" s="24"/>
      <c r="C158" s="46"/>
      <c r="D158" s="47"/>
      <c r="E158" s="24"/>
      <c r="F158" s="24"/>
      <c r="G158" s="50" t="s">
        <v>31</v>
      </c>
      <c r="H158" s="39">
        <v>3217.89</v>
      </c>
      <c r="I158" s="39">
        <v>0</v>
      </c>
    </row>
    <row r="159" s="3" customFormat="1" ht="16" customHeight="1" spans="1:9">
      <c r="A159" s="35"/>
      <c r="B159" s="24"/>
      <c r="C159" s="46"/>
      <c r="D159" s="47"/>
      <c r="E159" s="24"/>
      <c r="F159" s="24"/>
      <c r="G159" s="26" t="s">
        <v>19</v>
      </c>
      <c r="H159" s="28">
        <f>SUM(H157:H158)</f>
        <v>325007.17</v>
      </c>
      <c r="I159" s="28">
        <f>SUM(I157:I158)</f>
        <v>0</v>
      </c>
    </row>
    <row r="160" s="3" customFormat="1" ht="16" customHeight="1" spans="1:9">
      <c r="A160" s="31">
        <v>51</v>
      </c>
      <c r="B160" s="24" t="s">
        <v>264</v>
      </c>
      <c r="C160" s="46" t="s">
        <v>265</v>
      </c>
      <c r="D160" s="47" t="s">
        <v>266</v>
      </c>
      <c r="E160" s="63" t="s">
        <v>267</v>
      </c>
      <c r="F160" s="24" t="s">
        <v>268</v>
      </c>
      <c r="G160" s="26" t="s">
        <v>269</v>
      </c>
      <c r="H160" s="39">
        <v>13431.39</v>
      </c>
      <c r="I160" s="39">
        <v>0</v>
      </c>
    </row>
    <row r="161" s="3" customFormat="1" ht="16" customHeight="1" spans="1:9">
      <c r="A161" s="33"/>
      <c r="B161" s="24"/>
      <c r="C161" s="46"/>
      <c r="D161" s="47"/>
      <c r="E161" s="24"/>
      <c r="F161" s="24"/>
      <c r="G161" s="50" t="s">
        <v>31</v>
      </c>
      <c r="H161" s="39">
        <v>336.27</v>
      </c>
      <c r="I161" s="39">
        <v>0</v>
      </c>
    </row>
    <row r="162" s="3" customFormat="1" ht="16" customHeight="1" spans="1:9">
      <c r="A162" s="35"/>
      <c r="B162" s="24"/>
      <c r="C162" s="46"/>
      <c r="D162" s="47"/>
      <c r="E162" s="24"/>
      <c r="F162" s="24"/>
      <c r="G162" s="26" t="s">
        <v>19</v>
      </c>
      <c r="H162" s="28">
        <f>SUM(H160:H161)</f>
        <v>13767.66</v>
      </c>
      <c r="I162" s="28">
        <f>SUM(I160:I161)</f>
        <v>0</v>
      </c>
    </row>
    <row r="163" spans="1:9">
      <c r="A163" s="31">
        <v>52</v>
      </c>
      <c r="B163" s="24" t="s">
        <v>270</v>
      </c>
      <c r="C163" s="46" t="s">
        <v>250</v>
      </c>
      <c r="D163" s="47" t="s">
        <v>271</v>
      </c>
      <c r="E163" s="24" t="s">
        <v>252</v>
      </c>
      <c r="F163" s="24" t="s">
        <v>272</v>
      </c>
      <c r="G163" s="26" t="s">
        <v>30</v>
      </c>
      <c r="H163" s="39">
        <v>8111.63</v>
      </c>
      <c r="I163" s="39">
        <v>0</v>
      </c>
    </row>
    <row r="164" spans="1:9">
      <c r="A164" s="55"/>
      <c r="B164" s="24"/>
      <c r="C164" s="46"/>
      <c r="D164" s="47"/>
      <c r="E164" s="24"/>
      <c r="F164" s="24"/>
      <c r="G164" s="56" t="s">
        <v>75</v>
      </c>
      <c r="H164" s="39">
        <v>5485.23</v>
      </c>
      <c r="I164" s="39">
        <v>0</v>
      </c>
    </row>
    <row r="165" spans="1:9">
      <c r="A165" s="33"/>
      <c r="B165" s="24"/>
      <c r="C165" s="46"/>
      <c r="D165" s="47"/>
      <c r="E165" s="24"/>
      <c r="F165" s="24"/>
      <c r="G165" s="50" t="s">
        <v>31</v>
      </c>
      <c r="H165" s="39">
        <v>202.79</v>
      </c>
      <c r="I165" s="39">
        <v>0</v>
      </c>
    </row>
    <row r="166" spans="1:9">
      <c r="A166" s="35"/>
      <c r="B166" s="24"/>
      <c r="C166" s="46"/>
      <c r="D166" s="47"/>
      <c r="E166" s="24"/>
      <c r="F166" s="24"/>
      <c r="G166" s="26" t="s">
        <v>19</v>
      </c>
      <c r="H166" s="28">
        <f>SUM(H163:H165)</f>
        <v>13799.65</v>
      </c>
      <c r="I166" s="28">
        <f>SUM(I163:I165)</f>
        <v>0</v>
      </c>
    </row>
    <row r="167" spans="1:9">
      <c r="A167" s="31">
        <v>53</v>
      </c>
      <c r="B167" s="24" t="s">
        <v>273</v>
      </c>
      <c r="C167" s="46" t="s">
        <v>274</v>
      </c>
      <c r="D167" s="47" t="s">
        <v>275</v>
      </c>
      <c r="E167" s="24" t="s">
        <v>276</v>
      </c>
      <c r="F167" s="24" t="s">
        <v>277</v>
      </c>
      <c r="G167" s="26" t="s">
        <v>30</v>
      </c>
      <c r="H167" s="39">
        <v>3664.61</v>
      </c>
      <c r="I167" s="39">
        <v>0</v>
      </c>
    </row>
    <row r="168" spans="1:9">
      <c r="A168" s="55"/>
      <c r="B168" s="24"/>
      <c r="C168" s="46"/>
      <c r="D168" s="47"/>
      <c r="E168" s="24"/>
      <c r="F168" s="24"/>
      <c r="G168" s="56" t="s">
        <v>75</v>
      </c>
      <c r="H168" s="39">
        <v>1866.28</v>
      </c>
      <c r="I168" s="39">
        <v>0</v>
      </c>
    </row>
    <row r="169" spans="1:9">
      <c r="A169" s="33"/>
      <c r="B169" s="24"/>
      <c r="C169" s="46"/>
      <c r="D169" s="47"/>
      <c r="E169" s="24"/>
      <c r="F169" s="24"/>
      <c r="G169" s="50" t="s">
        <v>31</v>
      </c>
      <c r="H169" s="39">
        <v>91.61</v>
      </c>
      <c r="I169" s="39">
        <v>0</v>
      </c>
    </row>
    <row r="170" spans="1:9">
      <c r="A170" s="35"/>
      <c r="B170" s="24"/>
      <c r="C170" s="46"/>
      <c r="D170" s="47"/>
      <c r="E170" s="24"/>
      <c r="F170" s="24"/>
      <c r="G170" s="26" t="s">
        <v>19</v>
      </c>
      <c r="H170" s="28">
        <f>SUM(H167:H169)</f>
        <v>5622.5</v>
      </c>
      <c r="I170" s="28">
        <f>SUM(I167:I169)</f>
        <v>0</v>
      </c>
    </row>
    <row r="171" spans="1:9">
      <c r="A171" s="31">
        <v>54</v>
      </c>
      <c r="B171" s="24" t="s">
        <v>278</v>
      </c>
      <c r="C171" s="46" t="s">
        <v>279</v>
      </c>
      <c r="D171" s="64" t="s">
        <v>280</v>
      </c>
      <c r="E171" s="24" t="s">
        <v>281</v>
      </c>
      <c r="F171" s="24" t="s">
        <v>282</v>
      </c>
      <c r="G171" s="26" t="s">
        <v>30</v>
      </c>
      <c r="H171" s="39">
        <v>75125.96</v>
      </c>
      <c r="I171" s="39">
        <v>0</v>
      </c>
    </row>
    <row r="172" spans="1:9">
      <c r="A172" s="33"/>
      <c r="B172" s="24"/>
      <c r="C172" s="46"/>
      <c r="D172" s="47"/>
      <c r="E172" s="24"/>
      <c r="F172" s="24"/>
      <c r="G172" s="50" t="s">
        <v>31</v>
      </c>
      <c r="H172" s="39">
        <v>3756.3</v>
      </c>
      <c r="I172" s="39">
        <v>0</v>
      </c>
    </row>
    <row r="173" spans="1:9">
      <c r="A173" s="35"/>
      <c r="B173" s="24"/>
      <c r="C173" s="46"/>
      <c r="D173" s="47"/>
      <c r="E173" s="24"/>
      <c r="F173" s="24"/>
      <c r="G173" s="26" t="s">
        <v>19</v>
      </c>
      <c r="H173" s="28">
        <f>SUM(H171:H172)</f>
        <v>78882.26</v>
      </c>
      <c r="I173" s="28">
        <f>SUM(I171:I172)</f>
        <v>0</v>
      </c>
    </row>
  </sheetData>
  <mergeCells count="334">
    <mergeCell ref="A1:I1"/>
    <mergeCell ref="F2:I2"/>
    <mergeCell ref="H3:I3"/>
    <mergeCell ref="A3:A4"/>
    <mergeCell ref="A5:A7"/>
    <mergeCell ref="A8:A10"/>
    <mergeCell ref="A11:A13"/>
    <mergeCell ref="A14:A16"/>
    <mergeCell ref="A17:A19"/>
    <mergeCell ref="A20:A22"/>
    <mergeCell ref="A23:A24"/>
    <mergeCell ref="A25:A29"/>
    <mergeCell ref="A30:A34"/>
    <mergeCell ref="A35:A38"/>
    <mergeCell ref="A39:A42"/>
    <mergeCell ref="A43:A45"/>
    <mergeCell ref="A46:A48"/>
    <mergeCell ref="A49:A53"/>
    <mergeCell ref="A54:A56"/>
    <mergeCell ref="A57:A59"/>
    <mergeCell ref="A60:A63"/>
    <mergeCell ref="A64:A65"/>
    <mergeCell ref="A66:A72"/>
    <mergeCell ref="A73:A76"/>
    <mergeCell ref="A77:A78"/>
    <mergeCell ref="A79:A80"/>
    <mergeCell ref="A81:A87"/>
    <mergeCell ref="A88:A90"/>
    <mergeCell ref="A91:A92"/>
    <mergeCell ref="A93:A94"/>
    <mergeCell ref="A95:A96"/>
    <mergeCell ref="A97:A98"/>
    <mergeCell ref="A99:A101"/>
    <mergeCell ref="A102:A105"/>
    <mergeCell ref="A106:A107"/>
    <mergeCell ref="A108:A110"/>
    <mergeCell ref="A111:A112"/>
    <mergeCell ref="A113:A114"/>
    <mergeCell ref="A115:A117"/>
    <mergeCell ref="A118:A119"/>
    <mergeCell ref="A120:A122"/>
    <mergeCell ref="A123:A126"/>
    <mergeCell ref="A127:A129"/>
    <mergeCell ref="A130:A131"/>
    <mergeCell ref="A132:A133"/>
    <mergeCell ref="A134:A135"/>
    <mergeCell ref="A136:A137"/>
    <mergeCell ref="A138:A140"/>
    <mergeCell ref="A141:A143"/>
    <mergeCell ref="A144:A146"/>
    <mergeCell ref="A147:A149"/>
    <mergeCell ref="A150:A154"/>
    <mergeCell ref="A155:A156"/>
    <mergeCell ref="A157:A159"/>
    <mergeCell ref="A160:A162"/>
    <mergeCell ref="A163:A166"/>
    <mergeCell ref="A167:A170"/>
    <mergeCell ref="A171:A173"/>
    <mergeCell ref="B3:B4"/>
    <mergeCell ref="B5:B7"/>
    <mergeCell ref="B8:B10"/>
    <mergeCell ref="B11:B13"/>
    <mergeCell ref="B14:B16"/>
    <mergeCell ref="B17:B19"/>
    <mergeCell ref="B20:B22"/>
    <mergeCell ref="B23:B24"/>
    <mergeCell ref="B25:B29"/>
    <mergeCell ref="B30:B34"/>
    <mergeCell ref="B35:B38"/>
    <mergeCell ref="B39:B42"/>
    <mergeCell ref="B43:B45"/>
    <mergeCell ref="B46:B48"/>
    <mergeCell ref="B49:B53"/>
    <mergeCell ref="B54:B56"/>
    <mergeCell ref="B57:B59"/>
    <mergeCell ref="B60:B63"/>
    <mergeCell ref="B64:B65"/>
    <mergeCell ref="B66:B72"/>
    <mergeCell ref="B73:B76"/>
    <mergeCell ref="B77:B78"/>
    <mergeCell ref="B79:B80"/>
    <mergeCell ref="B81:B87"/>
    <mergeCell ref="B88:B90"/>
    <mergeCell ref="B91:B92"/>
    <mergeCell ref="B93:B94"/>
    <mergeCell ref="B95:B96"/>
    <mergeCell ref="B97:B98"/>
    <mergeCell ref="B99:B101"/>
    <mergeCell ref="B102:B105"/>
    <mergeCell ref="B106:B107"/>
    <mergeCell ref="B108:B110"/>
    <mergeCell ref="B111:B112"/>
    <mergeCell ref="B113:B114"/>
    <mergeCell ref="B115:B117"/>
    <mergeCell ref="B118:B119"/>
    <mergeCell ref="B120:B122"/>
    <mergeCell ref="B123:B126"/>
    <mergeCell ref="B127:B129"/>
    <mergeCell ref="B130:B131"/>
    <mergeCell ref="B132:B133"/>
    <mergeCell ref="B134:B135"/>
    <mergeCell ref="B136:B137"/>
    <mergeCell ref="B138:B140"/>
    <mergeCell ref="B141:B143"/>
    <mergeCell ref="B144:B146"/>
    <mergeCell ref="B147:B149"/>
    <mergeCell ref="B150:B154"/>
    <mergeCell ref="B155:B156"/>
    <mergeCell ref="B157:B159"/>
    <mergeCell ref="B160:B162"/>
    <mergeCell ref="B163:B166"/>
    <mergeCell ref="B167:B170"/>
    <mergeCell ref="B171:B173"/>
    <mergeCell ref="C3:C4"/>
    <mergeCell ref="C5:C7"/>
    <mergeCell ref="C8:C10"/>
    <mergeCell ref="C11:C13"/>
    <mergeCell ref="C14:C16"/>
    <mergeCell ref="C17:C19"/>
    <mergeCell ref="C20:C22"/>
    <mergeCell ref="C23:C24"/>
    <mergeCell ref="C25:C29"/>
    <mergeCell ref="C30:C34"/>
    <mergeCell ref="C35:C38"/>
    <mergeCell ref="C39:C42"/>
    <mergeCell ref="C43:C45"/>
    <mergeCell ref="C46:C48"/>
    <mergeCell ref="C49:C53"/>
    <mergeCell ref="C54:C56"/>
    <mergeCell ref="C57:C59"/>
    <mergeCell ref="C60:C63"/>
    <mergeCell ref="C64:C65"/>
    <mergeCell ref="C66:C72"/>
    <mergeCell ref="C73:C76"/>
    <mergeCell ref="C77:C78"/>
    <mergeCell ref="C79:C80"/>
    <mergeCell ref="C81:C87"/>
    <mergeCell ref="C88:C90"/>
    <mergeCell ref="C91:C92"/>
    <mergeCell ref="C93:C94"/>
    <mergeCell ref="C95:C96"/>
    <mergeCell ref="C97:C98"/>
    <mergeCell ref="C99:C101"/>
    <mergeCell ref="C102:C105"/>
    <mergeCell ref="C106:C107"/>
    <mergeCell ref="C108:C110"/>
    <mergeCell ref="C111:C112"/>
    <mergeCell ref="C113:C114"/>
    <mergeCell ref="C115:C117"/>
    <mergeCell ref="C118:C119"/>
    <mergeCell ref="C120:C122"/>
    <mergeCell ref="C123:C126"/>
    <mergeCell ref="C127:C129"/>
    <mergeCell ref="C130:C131"/>
    <mergeCell ref="C132:C133"/>
    <mergeCell ref="C134:C135"/>
    <mergeCell ref="C136:C137"/>
    <mergeCell ref="C138:C140"/>
    <mergeCell ref="C141:C143"/>
    <mergeCell ref="C144:C146"/>
    <mergeCell ref="C147:C149"/>
    <mergeCell ref="C150:C154"/>
    <mergeCell ref="C155:C156"/>
    <mergeCell ref="C157:C159"/>
    <mergeCell ref="C160:C162"/>
    <mergeCell ref="C163:C166"/>
    <mergeCell ref="C167:C170"/>
    <mergeCell ref="C171:C173"/>
    <mergeCell ref="D3:D4"/>
    <mergeCell ref="D5:D7"/>
    <mergeCell ref="D8:D10"/>
    <mergeCell ref="D11:D13"/>
    <mergeCell ref="D14:D16"/>
    <mergeCell ref="D17:D19"/>
    <mergeCell ref="D20:D22"/>
    <mergeCell ref="D23:D24"/>
    <mergeCell ref="D25:D29"/>
    <mergeCell ref="D30:D34"/>
    <mergeCell ref="D35:D38"/>
    <mergeCell ref="D39:D42"/>
    <mergeCell ref="D43:D45"/>
    <mergeCell ref="D46:D48"/>
    <mergeCell ref="D49:D53"/>
    <mergeCell ref="D54:D56"/>
    <mergeCell ref="D57:D59"/>
    <mergeCell ref="D60:D63"/>
    <mergeCell ref="D64:D65"/>
    <mergeCell ref="D66:D72"/>
    <mergeCell ref="D73:D76"/>
    <mergeCell ref="D77:D78"/>
    <mergeCell ref="D79:D80"/>
    <mergeCell ref="D81:D87"/>
    <mergeCell ref="D88:D90"/>
    <mergeCell ref="D91:D92"/>
    <mergeCell ref="D93:D94"/>
    <mergeCell ref="D95:D96"/>
    <mergeCell ref="D97:D98"/>
    <mergeCell ref="D99:D101"/>
    <mergeCell ref="D102:D105"/>
    <mergeCell ref="D106:D107"/>
    <mergeCell ref="D108:D110"/>
    <mergeCell ref="D111:D112"/>
    <mergeCell ref="D113:D114"/>
    <mergeCell ref="D115:D117"/>
    <mergeCell ref="D118:D119"/>
    <mergeCell ref="D120:D122"/>
    <mergeCell ref="D123:D126"/>
    <mergeCell ref="D127:D129"/>
    <mergeCell ref="D130:D131"/>
    <mergeCell ref="D132:D133"/>
    <mergeCell ref="D134:D135"/>
    <mergeCell ref="D136:D137"/>
    <mergeCell ref="D138:D140"/>
    <mergeCell ref="D141:D143"/>
    <mergeCell ref="D144:D146"/>
    <mergeCell ref="D147:D149"/>
    <mergeCell ref="D150:D154"/>
    <mergeCell ref="D155:D156"/>
    <mergeCell ref="D157:D159"/>
    <mergeCell ref="D160:D162"/>
    <mergeCell ref="D163:D166"/>
    <mergeCell ref="D167:D170"/>
    <mergeCell ref="D171:D173"/>
    <mergeCell ref="E3:E4"/>
    <mergeCell ref="E5:E7"/>
    <mergeCell ref="E8:E10"/>
    <mergeCell ref="E11:E13"/>
    <mergeCell ref="E14:E16"/>
    <mergeCell ref="E17:E19"/>
    <mergeCell ref="E20:E22"/>
    <mergeCell ref="E23:E24"/>
    <mergeCell ref="E25:E29"/>
    <mergeCell ref="E30:E34"/>
    <mergeCell ref="E35:E38"/>
    <mergeCell ref="E39:E42"/>
    <mergeCell ref="E43:E45"/>
    <mergeCell ref="E46:E48"/>
    <mergeCell ref="E49:E53"/>
    <mergeCell ref="E54:E56"/>
    <mergeCell ref="E57:E59"/>
    <mergeCell ref="E60:E63"/>
    <mergeCell ref="E64:E65"/>
    <mergeCell ref="E66:E72"/>
    <mergeCell ref="E73:E76"/>
    <mergeCell ref="E77:E78"/>
    <mergeCell ref="E79:E80"/>
    <mergeCell ref="E81:E87"/>
    <mergeCell ref="E88:E90"/>
    <mergeCell ref="E91:E92"/>
    <mergeCell ref="E93:E94"/>
    <mergeCell ref="E95:E96"/>
    <mergeCell ref="E97:E98"/>
    <mergeCell ref="E99:E101"/>
    <mergeCell ref="E102:E105"/>
    <mergeCell ref="E106:E107"/>
    <mergeCell ref="E108:E110"/>
    <mergeCell ref="E111:E112"/>
    <mergeCell ref="E113:E114"/>
    <mergeCell ref="E115:E117"/>
    <mergeCell ref="E118:E119"/>
    <mergeCell ref="E120:E122"/>
    <mergeCell ref="E123:E126"/>
    <mergeCell ref="E127:E129"/>
    <mergeCell ref="E130:E131"/>
    <mergeCell ref="E132:E133"/>
    <mergeCell ref="E134:E135"/>
    <mergeCell ref="E136:E137"/>
    <mergeCell ref="E138:E140"/>
    <mergeCell ref="E141:E143"/>
    <mergeCell ref="E144:E146"/>
    <mergeCell ref="E147:E149"/>
    <mergeCell ref="E150:E154"/>
    <mergeCell ref="E155:E156"/>
    <mergeCell ref="E157:E159"/>
    <mergeCell ref="E160:E162"/>
    <mergeCell ref="E163:E166"/>
    <mergeCell ref="E167:E170"/>
    <mergeCell ref="E171:E173"/>
    <mergeCell ref="F3:F4"/>
    <mergeCell ref="F5:F7"/>
    <mergeCell ref="F8:F10"/>
    <mergeCell ref="F11:F13"/>
    <mergeCell ref="F14:F16"/>
    <mergeCell ref="F17:F19"/>
    <mergeCell ref="F20:F22"/>
    <mergeCell ref="F23:F24"/>
    <mergeCell ref="F25:F29"/>
    <mergeCell ref="F30:F34"/>
    <mergeCell ref="F35:F38"/>
    <mergeCell ref="F39:F42"/>
    <mergeCell ref="F43:F45"/>
    <mergeCell ref="F46:F48"/>
    <mergeCell ref="F49:F53"/>
    <mergeCell ref="F54:F56"/>
    <mergeCell ref="F57:F59"/>
    <mergeCell ref="F60:F63"/>
    <mergeCell ref="F64:F65"/>
    <mergeCell ref="F66:F72"/>
    <mergeCell ref="F73:F76"/>
    <mergeCell ref="F77:F78"/>
    <mergeCell ref="F79:F80"/>
    <mergeCell ref="F81:F87"/>
    <mergeCell ref="F88:F90"/>
    <mergeCell ref="F91:F92"/>
    <mergeCell ref="F93:F94"/>
    <mergeCell ref="F95:F96"/>
    <mergeCell ref="F97:F98"/>
    <mergeCell ref="F99:F101"/>
    <mergeCell ref="F102:F105"/>
    <mergeCell ref="F106:F107"/>
    <mergeCell ref="F108:F110"/>
    <mergeCell ref="F111:F112"/>
    <mergeCell ref="F113:F114"/>
    <mergeCell ref="F115:F117"/>
    <mergeCell ref="F118:F119"/>
    <mergeCell ref="F120:F122"/>
    <mergeCell ref="F123:F126"/>
    <mergeCell ref="F127:F129"/>
    <mergeCell ref="F130:F131"/>
    <mergeCell ref="F132:F133"/>
    <mergeCell ref="F134:F135"/>
    <mergeCell ref="F136:F137"/>
    <mergeCell ref="F138:F140"/>
    <mergeCell ref="F141:F143"/>
    <mergeCell ref="F144:F146"/>
    <mergeCell ref="F147:F149"/>
    <mergeCell ref="F150:F154"/>
    <mergeCell ref="F155:F156"/>
    <mergeCell ref="F157:F159"/>
    <mergeCell ref="F160:F162"/>
    <mergeCell ref="F163:F166"/>
    <mergeCell ref="F167:F170"/>
    <mergeCell ref="F171:F173"/>
    <mergeCell ref="G3:G4"/>
  </mergeCells>
  <pageMargins left="0.75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石磊</cp:lastModifiedBy>
  <dcterms:created xsi:type="dcterms:W3CDTF">2020-04-13T00:38:00Z</dcterms:created>
  <dcterms:modified xsi:type="dcterms:W3CDTF">2023-07-05T01:25:43Z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